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P\Documents\Branka\Nova mapa\ITed\Blog\Vrtilne tabele\"/>
    </mc:Choice>
  </mc:AlternateContent>
  <xr:revisionPtr revIDLastSave="0" documentId="13_ncr:1_{A690C8FA-40E5-4A40-B0D0-0F91B0171DB8}" xr6:coauthVersionLast="47" xr6:coauthVersionMax="47" xr10:uidLastSave="{00000000-0000-0000-0000-000000000000}"/>
  <bookViews>
    <workbookView xWindow="-120" yWindow="-120" windowWidth="29040" windowHeight="15720" activeTab="1" xr2:uid="{3E9AC2F7-26F8-4977-9CE0-23993DE71B76}"/>
  </bookViews>
  <sheets>
    <sheet name="List2" sheetId="3" r:id="rId1"/>
    <sheet name="List1" sheetId="1" r:id="rId2"/>
    <sheet name="Šifre izdelkov" sheetId="2" r:id="rId3"/>
  </sheets>
  <definedNames>
    <definedName name="Razčlenjevalnik_Poslovalnica">#N/A</definedName>
  </definedNames>
  <calcPr calcId="191029"/>
  <pivotCaches>
    <pivotCache cacheId="21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05" i="1" l="1"/>
  <c r="E905" i="1"/>
  <c r="G905" i="1"/>
  <c r="H905" i="1"/>
  <c r="H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2" i="1"/>
  <c r="D3" i="1"/>
  <c r="D15" i="1"/>
  <c r="D27" i="1"/>
  <c r="D39" i="1"/>
  <c r="D51" i="1"/>
  <c r="D63" i="1"/>
  <c r="D75" i="1"/>
  <c r="D87" i="1"/>
  <c r="D99" i="1"/>
  <c r="D111" i="1"/>
  <c r="D123" i="1"/>
  <c r="D135" i="1"/>
  <c r="D147" i="1"/>
  <c r="D159" i="1"/>
  <c r="D171" i="1"/>
  <c r="D181" i="1"/>
  <c r="D183" i="1"/>
  <c r="D195" i="1"/>
  <c r="D207" i="1"/>
  <c r="D219" i="1"/>
  <c r="D231" i="1"/>
  <c r="D243" i="1"/>
  <c r="D255" i="1"/>
  <c r="D267" i="1"/>
  <c r="D279" i="1"/>
  <c r="D291" i="1"/>
  <c r="D303" i="1"/>
  <c r="D315" i="1"/>
  <c r="D327" i="1"/>
  <c r="D339" i="1"/>
  <c r="D351" i="1"/>
  <c r="D363" i="1"/>
  <c r="D375" i="1"/>
  <c r="D387" i="1"/>
  <c r="D399" i="1"/>
  <c r="D411" i="1"/>
  <c r="D423" i="1"/>
  <c r="D435" i="1"/>
  <c r="D447" i="1"/>
  <c r="D459" i="1"/>
  <c r="D471" i="1"/>
  <c r="D483" i="1"/>
  <c r="D495" i="1"/>
  <c r="D507" i="1"/>
  <c r="D519" i="1"/>
  <c r="D531" i="1"/>
  <c r="D543" i="1"/>
  <c r="D555" i="1"/>
  <c r="D567" i="1"/>
  <c r="D579" i="1"/>
  <c r="D591" i="1"/>
  <c r="D603" i="1"/>
  <c r="D615" i="1"/>
  <c r="D627" i="1"/>
  <c r="D639" i="1"/>
  <c r="D651" i="1"/>
  <c r="D663" i="1"/>
  <c r="D675" i="1"/>
  <c r="D687" i="1"/>
  <c r="D699" i="1"/>
  <c r="D711" i="1"/>
  <c r="D723" i="1"/>
  <c r="D735" i="1"/>
  <c r="D747" i="1"/>
  <c r="D759" i="1"/>
  <c r="D771" i="1"/>
  <c r="D783" i="1"/>
  <c r="D795" i="1"/>
  <c r="D807" i="1"/>
  <c r="D819" i="1"/>
  <c r="D831" i="1"/>
  <c r="D843" i="1"/>
  <c r="D855" i="1"/>
  <c r="D867" i="1"/>
  <c r="D879" i="1"/>
  <c r="D891" i="1"/>
  <c r="D903" i="1"/>
  <c r="D4" i="1"/>
  <c r="D5" i="1"/>
  <c r="D6" i="1"/>
  <c r="D7" i="1"/>
  <c r="D8" i="1"/>
  <c r="D9" i="1"/>
  <c r="D10" i="1"/>
  <c r="D11" i="1"/>
  <c r="D12" i="1"/>
  <c r="D13" i="1"/>
  <c r="D14" i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30" i="1"/>
  <c r="D31" i="1"/>
  <c r="D32" i="1"/>
  <c r="D33" i="1"/>
  <c r="D34" i="1"/>
  <c r="D35" i="1"/>
  <c r="D36" i="1"/>
  <c r="D37" i="1"/>
  <c r="D38" i="1"/>
  <c r="D40" i="1"/>
  <c r="D41" i="1"/>
  <c r="D42" i="1"/>
  <c r="D43" i="1"/>
  <c r="D44" i="1"/>
  <c r="D45" i="1"/>
  <c r="D46" i="1"/>
  <c r="D47" i="1"/>
  <c r="D48" i="1"/>
  <c r="D49" i="1"/>
  <c r="D50" i="1"/>
  <c r="D52" i="1"/>
  <c r="D53" i="1"/>
  <c r="D54" i="1"/>
  <c r="D55" i="1"/>
  <c r="D56" i="1"/>
  <c r="D57" i="1"/>
  <c r="D58" i="1"/>
  <c r="D59" i="1"/>
  <c r="D60" i="1"/>
  <c r="D61" i="1"/>
  <c r="D62" i="1"/>
  <c r="D64" i="1"/>
  <c r="D65" i="1"/>
  <c r="D66" i="1"/>
  <c r="D67" i="1"/>
  <c r="D68" i="1"/>
  <c r="D69" i="1"/>
  <c r="D70" i="1"/>
  <c r="D71" i="1"/>
  <c r="D72" i="1"/>
  <c r="D73" i="1"/>
  <c r="D74" i="1"/>
  <c r="D76" i="1"/>
  <c r="D77" i="1"/>
  <c r="D78" i="1"/>
  <c r="D79" i="1"/>
  <c r="D80" i="1"/>
  <c r="D81" i="1"/>
  <c r="D82" i="1"/>
  <c r="D83" i="1"/>
  <c r="D84" i="1"/>
  <c r="D85" i="1"/>
  <c r="D86" i="1"/>
  <c r="D88" i="1"/>
  <c r="D89" i="1"/>
  <c r="D90" i="1"/>
  <c r="D91" i="1"/>
  <c r="D92" i="1"/>
  <c r="D93" i="1"/>
  <c r="D94" i="1"/>
  <c r="D95" i="1"/>
  <c r="D96" i="1"/>
  <c r="D97" i="1"/>
  <c r="D98" i="1"/>
  <c r="D100" i="1"/>
  <c r="D101" i="1"/>
  <c r="D102" i="1"/>
  <c r="D103" i="1"/>
  <c r="D104" i="1"/>
  <c r="D105" i="1"/>
  <c r="D106" i="1"/>
  <c r="D107" i="1"/>
  <c r="D108" i="1"/>
  <c r="D109" i="1"/>
  <c r="D110" i="1"/>
  <c r="D112" i="1"/>
  <c r="D113" i="1"/>
  <c r="D114" i="1"/>
  <c r="D115" i="1"/>
  <c r="D116" i="1"/>
  <c r="D117" i="1"/>
  <c r="D118" i="1"/>
  <c r="D119" i="1"/>
  <c r="D120" i="1"/>
  <c r="D121" i="1"/>
  <c r="D122" i="1"/>
  <c r="D124" i="1"/>
  <c r="D125" i="1"/>
  <c r="D126" i="1"/>
  <c r="D127" i="1"/>
  <c r="D128" i="1"/>
  <c r="D129" i="1"/>
  <c r="D130" i="1"/>
  <c r="D131" i="1"/>
  <c r="D132" i="1"/>
  <c r="D133" i="1"/>
  <c r="D134" i="1"/>
  <c r="D136" i="1"/>
  <c r="D137" i="1"/>
  <c r="D138" i="1"/>
  <c r="D139" i="1"/>
  <c r="D140" i="1"/>
  <c r="D141" i="1"/>
  <c r="D142" i="1"/>
  <c r="D143" i="1"/>
  <c r="D144" i="1"/>
  <c r="D145" i="1"/>
  <c r="D146" i="1"/>
  <c r="D148" i="1"/>
  <c r="D149" i="1"/>
  <c r="D150" i="1"/>
  <c r="D151" i="1"/>
  <c r="D152" i="1"/>
  <c r="D153" i="1"/>
  <c r="D154" i="1"/>
  <c r="D155" i="1"/>
  <c r="D156" i="1"/>
  <c r="D157" i="1"/>
  <c r="D158" i="1"/>
  <c r="D160" i="1"/>
  <c r="D161" i="1"/>
  <c r="D162" i="1"/>
  <c r="D163" i="1"/>
  <c r="D164" i="1"/>
  <c r="D165" i="1"/>
  <c r="D166" i="1"/>
  <c r="D167" i="1"/>
  <c r="D168" i="1"/>
  <c r="D169" i="1"/>
  <c r="D170" i="1"/>
  <c r="D172" i="1"/>
  <c r="D173" i="1"/>
  <c r="D174" i="1"/>
  <c r="D175" i="1"/>
  <c r="D176" i="1"/>
  <c r="D177" i="1"/>
  <c r="D178" i="1"/>
  <c r="D179" i="1"/>
  <c r="D180" i="1"/>
  <c r="D182" i="1"/>
  <c r="D184" i="1"/>
  <c r="D185" i="1"/>
  <c r="D186" i="1"/>
  <c r="D187" i="1"/>
  <c r="D188" i="1"/>
  <c r="D189" i="1"/>
  <c r="D190" i="1"/>
  <c r="D191" i="1"/>
  <c r="D192" i="1"/>
  <c r="D193" i="1"/>
  <c r="D194" i="1"/>
  <c r="D196" i="1"/>
  <c r="D197" i="1"/>
  <c r="D198" i="1"/>
  <c r="D199" i="1"/>
  <c r="D200" i="1"/>
  <c r="D201" i="1"/>
  <c r="D202" i="1"/>
  <c r="D203" i="1"/>
  <c r="D204" i="1"/>
  <c r="D205" i="1"/>
  <c r="D206" i="1"/>
  <c r="D208" i="1"/>
  <c r="D209" i="1"/>
  <c r="D210" i="1"/>
  <c r="D211" i="1"/>
  <c r="D212" i="1"/>
  <c r="D213" i="1"/>
  <c r="D214" i="1"/>
  <c r="D215" i="1"/>
  <c r="D216" i="1"/>
  <c r="D217" i="1"/>
  <c r="D218" i="1"/>
  <c r="D220" i="1"/>
  <c r="D221" i="1"/>
  <c r="D222" i="1"/>
  <c r="D223" i="1"/>
  <c r="D224" i="1"/>
  <c r="D225" i="1"/>
  <c r="D226" i="1"/>
  <c r="D227" i="1"/>
  <c r="D228" i="1"/>
  <c r="D229" i="1"/>
  <c r="D230" i="1"/>
  <c r="D232" i="1"/>
  <c r="D233" i="1"/>
  <c r="D234" i="1"/>
  <c r="D235" i="1"/>
  <c r="D236" i="1"/>
  <c r="D237" i="1"/>
  <c r="D238" i="1"/>
  <c r="D239" i="1"/>
  <c r="D240" i="1"/>
  <c r="D241" i="1"/>
  <c r="D242" i="1"/>
  <c r="D244" i="1"/>
  <c r="D245" i="1"/>
  <c r="D246" i="1"/>
  <c r="D247" i="1"/>
  <c r="D248" i="1"/>
  <c r="D249" i="1"/>
  <c r="D250" i="1"/>
  <c r="D251" i="1"/>
  <c r="D252" i="1"/>
  <c r="D253" i="1"/>
  <c r="D254" i="1"/>
  <c r="D256" i="1"/>
  <c r="D257" i="1"/>
  <c r="D258" i="1"/>
  <c r="D259" i="1"/>
  <c r="D260" i="1"/>
  <c r="D261" i="1"/>
  <c r="D262" i="1"/>
  <c r="D263" i="1"/>
  <c r="D264" i="1"/>
  <c r="D265" i="1"/>
  <c r="D266" i="1"/>
  <c r="D268" i="1"/>
  <c r="D269" i="1"/>
  <c r="D270" i="1"/>
  <c r="D271" i="1"/>
  <c r="D272" i="1"/>
  <c r="D273" i="1"/>
  <c r="D274" i="1"/>
  <c r="D275" i="1"/>
  <c r="D276" i="1"/>
  <c r="D277" i="1"/>
  <c r="D278" i="1"/>
  <c r="D280" i="1"/>
  <c r="D281" i="1"/>
  <c r="D282" i="1"/>
  <c r="D283" i="1"/>
  <c r="D284" i="1"/>
  <c r="D285" i="1"/>
  <c r="D286" i="1"/>
  <c r="D287" i="1"/>
  <c r="D288" i="1"/>
  <c r="D289" i="1"/>
  <c r="D290" i="1"/>
  <c r="D292" i="1"/>
  <c r="D293" i="1"/>
  <c r="D294" i="1"/>
  <c r="D295" i="1"/>
  <c r="D296" i="1"/>
  <c r="D297" i="1"/>
  <c r="D298" i="1"/>
  <c r="D299" i="1"/>
  <c r="D300" i="1"/>
  <c r="D301" i="1"/>
  <c r="D302" i="1"/>
  <c r="D304" i="1"/>
  <c r="D305" i="1"/>
  <c r="D306" i="1"/>
  <c r="D307" i="1"/>
  <c r="D308" i="1"/>
  <c r="D309" i="1"/>
  <c r="D310" i="1"/>
  <c r="D311" i="1"/>
  <c r="D312" i="1"/>
  <c r="D313" i="1"/>
  <c r="D314" i="1"/>
  <c r="D316" i="1"/>
  <c r="D317" i="1"/>
  <c r="D318" i="1"/>
  <c r="D319" i="1"/>
  <c r="D320" i="1"/>
  <c r="D321" i="1"/>
  <c r="D322" i="1"/>
  <c r="D323" i="1"/>
  <c r="D324" i="1"/>
  <c r="D325" i="1"/>
  <c r="D326" i="1"/>
  <c r="D328" i="1"/>
  <c r="D329" i="1"/>
  <c r="D330" i="1"/>
  <c r="D331" i="1"/>
  <c r="D332" i="1"/>
  <c r="D333" i="1"/>
  <c r="D334" i="1"/>
  <c r="D335" i="1"/>
  <c r="D336" i="1"/>
  <c r="D337" i="1"/>
  <c r="D338" i="1"/>
  <c r="D340" i="1"/>
  <c r="D341" i="1"/>
  <c r="D342" i="1"/>
  <c r="D343" i="1"/>
  <c r="D344" i="1"/>
  <c r="D345" i="1"/>
  <c r="D346" i="1"/>
  <c r="D347" i="1"/>
  <c r="D348" i="1"/>
  <c r="D349" i="1"/>
  <c r="D350" i="1"/>
  <c r="D352" i="1"/>
  <c r="D353" i="1"/>
  <c r="D354" i="1"/>
  <c r="D355" i="1"/>
  <c r="D356" i="1"/>
  <c r="D357" i="1"/>
  <c r="D358" i="1"/>
  <c r="D359" i="1"/>
  <c r="D360" i="1"/>
  <c r="D361" i="1"/>
  <c r="D362" i="1"/>
  <c r="D364" i="1"/>
  <c r="D365" i="1"/>
  <c r="D366" i="1"/>
  <c r="D367" i="1"/>
  <c r="D368" i="1"/>
  <c r="D369" i="1"/>
  <c r="D370" i="1"/>
  <c r="D371" i="1"/>
  <c r="D372" i="1"/>
  <c r="D373" i="1"/>
  <c r="D374" i="1"/>
  <c r="D376" i="1"/>
  <c r="D377" i="1"/>
  <c r="D378" i="1"/>
  <c r="D379" i="1"/>
  <c r="D380" i="1"/>
  <c r="D381" i="1"/>
  <c r="D382" i="1"/>
  <c r="D383" i="1"/>
  <c r="D384" i="1"/>
  <c r="D385" i="1"/>
  <c r="D386" i="1"/>
  <c r="D388" i="1"/>
  <c r="D389" i="1"/>
  <c r="D390" i="1"/>
  <c r="D391" i="1"/>
  <c r="D392" i="1"/>
  <c r="D393" i="1"/>
  <c r="D394" i="1"/>
  <c r="D395" i="1"/>
  <c r="D396" i="1"/>
  <c r="D397" i="1"/>
  <c r="D398" i="1"/>
  <c r="D400" i="1"/>
  <c r="D401" i="1"/>
  <c r="D402" i="1"/>
  <c r="D403" i="1"/>
  <c r="D404" i="1"/>
  <c r="D405" i="1"/>
  <c r="D406" i="1"/>
  <c r="D407" i="1"/>
  <c r="D408" i="1"/>
  <c r="D409" i="1"/>
  <c r="D410" i="1"/>
  <c r="D412" i="1"/>
  <c r="D413" i="1"/>
  <c r="D414" i="1"/>
  <c r="D415" i="1"/>
  <c r="D416" i="1"/>
  <c r="D417" i="1"/>
  <c r="D418" i="1"/>
  <c r="D419" i="1"/>
  <c r="D420" i="1"/>
  <c r="D421" i="1"/>
  <c r="D422" i="1"/>
  <c r="D424" i="1"/>
  <c r="D425" i="1"/>
  <c r="D426" i="1"/>
  <c r="D427" i="1"/>
  <c r="D428" i="1"/>
  <c r="D429" i="1"/>
  <c r="D430" i="1"/>
  <c r="D431" i="1"/>
  <c r="D432" i="1"/>
  <c r="D433" i="1"/>
  <c r="D434" i="1"/>
  <c r="D436" i="1"/>
  <c r="D437" i="1"/>
  <c r="D438" i="1"/>
  <c r="D439" i="1"/>
  <c r="D440" i="1"/>
  <c r="D441" i="1"/>
  <c r="D442" i="1"/>
  <c r="D443" i="1"/>
  <c r="D444" i="1"/>
  <c r="D445" i="1"/>
  <c r="D446" i="1"/>
  <c r="D448" i="1"/>
  <c r="D449" i="1"/>
  <c r="D450" i="1"/>
  <c r="D451" i="1"/>
  <c r="D452" i="1"/>
  <c r="D453" i="1"/>
  <c r="D454" i="1"/>
  <c r="D455" i="1"/>
  <c r="D456" i="1"/>
  <c r="D457" i="1"/>
  <c r="D458" i="1"/>
  <c r="D460" i="1"/>
  <c r="D461" i="1"/>
  <c r="D462" i="1"/>
  <c r="D463" i="1"/>
  <c r="D464" i="1"/>
  <c r="D465" i="1"/>
  <c r="D466" i="1"/>
  <c r="D467" i="1"/>
  <c r="D468" i="1"/>
  <c r="D469" i="1"/>
  <c r="D470" i="1"/>
  <c r="D472" i="1"/>
  <c r="D473" i="1"/>
  <c r="D474" i="1"/>
  <c r="D475" i="1"/>
  <c r="D476" i="1"/>
  <c r="D477" i="1"/>
  <c r="D478" i="1"/>
  <c r="D479" i="1"/>
  <c r="D480" i="1"/>
  <c r="D481" i="1"/>
  <c r="D482" i="1"/>
  <c r="D484" i="1"/>
  <c r="D485" i="1"/>
  <c r="D486" i="1"/>
  <c r="D487" i="1"/>
  <c r="D488" i="1"/>
  <c r="D489" i="1"/>
  <c r="D490" i="1"/>
  <c r="D491" i="1"/>
  <c r="D492" i="1"/>
  <c r="D493" i="1"/>
  <c r="D494" i="1"/>
  <c r="D496" i="1"/>
  <c r="D497" i="1"/>
  <c r="D498" i="1"/>
  <c r="D499" i="1"/>
  <c r="D500" i="1"/>
  <c r="D501" i="1"/>
  <c r="D502" i="1"/>
  <c r="D503" i="1"/>
  <c r="D504" i="1"/>
  <c r="D505" i="1"/>
  <c r="D506" i="1"/>
  <c r="D508" i="1"/>
  <c r="D509" i="1"/>
  <c r="D510" i="1"/>
  <c r="D511" i="1"/>
  <c r="D512" i="1"/>
  <c r="D513" i="1"/>
  <c r="D514" i="1"/>
  <c r="D515" i="1"/>
  <c r="D516" i="1"/>
  <c r="D517" i="1"/>
  <c r="D518" i="1"/>
  <c r="D520" i="1"/>
  <c r="D521" i="1"/>
  <c r="D522" i="1"/>
  <c r="D523" i="1"/>
  <c r="D524" i="1"/>
  <c r="D525" i="1"/>
  <c r="D526" i="1"/>
  <c r="D527" i="1"/>
  <c r="D528" i="1"/>
  <c r="D529" i="1"/>
  <c r="D530" i="1"/>
  <c r="D532" i="1"/>
  <c r="D533" i="1"/>
  <c r="D534" i="1"/>
  <c r="D535" i="1"/>
  <c r="D536" i="1"/>
  <c r="D537" i="1"/>
  <c r="D538" i="1"/>
  <c r="D539" i="1"/>
  <c r="D540" i="1"/>
  <c r="D541" i="1"/>
  <c r="D542" i="1"/>
  <c r="D544" i="1"/>
  <c r="D545" i="1"/>
  <c r="D546" i="1"/>
  <c r="D547" i="1"/>
  <c r="D548" i="1"/>
  <c r="D549" i="1"/>
  <c r="D550" i="1"/>
  <c r="D551" i="1"/>
  <c r="D552" i="1"/>
  <c r="D553" i="1"/>
  <c r="D554" i="1"/>
  <c r="D556" i="1"/>
  <c r="D557" i="1"/>
  <c r="D558" i="1"/>
  <c r="D559" i="1"/>
  <c r="D560" i="1"/>
  <c r="D561" i="1"/>
  <c r="D562" i="1"/>
  <c r="D563" i="1"/>
  <c r="D564" i="1"/>
  <c r="D565" i="1"/>
  <c r="D566" i="1"/>
  <c r="D568" i="1"/>
  <c r="D569" i="1"/>
  <c r="D570" i="1"/>
  <c r="D571" i="1"/>
  <c r="D572" i="1"/>
  <c r="D573" i="1"/>
  <c r="D574" i="1"/>
  <c r="D575" i="1"/>
  <c r="D576" i="1"/>
  <c r="D577" i="1"/>
  <c r="D578" i="1"/>
  <c r="D580" i="1"/>
  <c r="D581" i="1"/>
  <c r="D582" i="1"/>
  <c r="D583" i="1"/>
  <c r="D584" i="1"/>
  <c r="D585" i="1"/>
  <c r="D586" i="1"/>
  <c r="D587" i="1"/>
  <c r="D588" i="1"/>
  <c r="D589" i="1"/>
  <c r="D590" i="1"/>
  <c r="D592" i="1"/>
  <c r="D593" i="1"/>
  <c r="D594" i="1"/>
  <c r="D595" i="1"/>
  <c r="D596" i="1"/>
  <c r="D597" i="1"/>
  <c r="D598" i="1"/>
  <c r="D599" i="1"/>
  <c r="D600" i="1"/>
  <c r="D601" i="1"/>
  <c r="D602" i="1"/>
  <c r="D604" i="1"/>
  <c r="D605" i="1"/>
  <c r="D606" i="1"/>
  <c r="D607" i="1"/>
  <c r="D608" i="1"/>
  <c r="D609" i="1"/>
  <c r="D610" i="1"/>
  <c r="D611" i="1"/>
  <c r="D612" i="1"/>
  <c r="D613" i="1"/>
  <c r="D614" i="1"/>
  <c r="D616" i="1"/>
  <c r="D617" i="1"/>
  <c r="D618" i="1"/>
  <c r="D619" i="1"/>
  <c r="D620" i="1"/>
  <c r="D621" i="1"/>
  <c r="D622" i="1"/>
  <c r="D623" i="1"/>
  <c r="D624" i="1"/>
  <c r="D625" i="1"/>
  <c r="D626" i="1"/>
  <c r="D628" i="1"/>
  <c r="D629" i="1"/>
  <c r="D630" i="1"/>
  <c r="D631" i="1"/>
  <c r="D632" i="1"/>
  <c r="D633" i="1"/>
  <c r="D634" i="1"/>
  <c r="D635" i="1"/>
  <c r="D636" i="1"/>
  <c r="D637" i="1"/>
  <c r="D638" i="1"/>
  <c r="D640" i="1"/>
  <c r="D641" i="1"/>
  <c r="D642" i="1"/>
  <c r="D643" i="1"/>
  <c r="D644" i="1"/>
  <c r="D645" i="1"/>
  <c r="D646" i="1"/>
  <c r="D647" i="1"/>
  <c r="D648" i="1"/>
  <c r="D649" i="1"/>
  <c r="D650" i="1"/>
  <c r="D652" i="1"/>
  <c r="D653" i="1"/>
  <c r="D654" i="1"/>
  <c r="D655" i="1"/>
  <c r="D656" i="1"/>
  <c r="D657" i="1"/>
  <c r="D658" i="1"/>
  <c r="D659" i="1"/>
  <c r="D660" i="1"/>
  <c r="D661" i="1"/>
  <c r="D662" i="1"/>
  <c r="D664" i="1"/>
  <c r="D665" i="1"/>
  <c r="D666" i="1"/>
  <c r="D667" i="1"/>
  <c r="D668" i="1"/>
  <c r="D669" i="1"/>
  <c r="D670" i="1"/>
  <c r="D671" i="1"/>
  <c r="D672" i="1"/>
  <c r="D673" i="1"/>
  <c r="D674" i="1"/>
  <c r="D676" i="1"/>
  <c r="D677" i="1"/>
  <c r="D678" i="1"/>
  <c r="D679" i="1"/>
  <c r="D680" i="1"/>
  <c r="D681" i="1"/>
  <c r="D682" i="1"/>
  <c r="D683" i="1"/>
  <c r="D684" i="1"/>
  <c r="D685" i="1"/>
  <c r="D686" i="1"/>
  <c r="D688" i="1"/>
  <c r="D689" i="1"/>
  <c r="D690" i="1"/>
  <c r="D691" i="1"/>
  <c r="D692" i="1"/>
  <c r="D693" i="1"/>
  <c r="D694" i="1"/>
  <c r="D695" i="1"/>
  <c r="D696" i="1"/>
  <c r="D697" i="1"/>
  <c r="D698" i="1"/>
  <c r="D700" i="1"/>
  <c r="D701" i="1"/>
  <c r="D702" i="1"/>
  <c r="D703" i="1"/>
  <c r="D704" i="1"/>
  <c r="D705" i="1"/>
  <c r="D706" i="1"/>
  <c r="D707" i="1"/>
  <c r="D708" i="1"/>
  <c r="D709" i="1"/>
  <c r="D710" i="1"/>
  <c r="D712" i="1"/>
  <c r="D713" i="1"/>
  <c r="D714" i="1"/>
  <c r="D715" i="1"/>
  <c r="D716" i="1"/>
  <c r="D717" i="1"/>
  <c r="D718" i="1"/>
  <c r="D719" i="1"/>
  <c r="D720" i="1"/>
  <c r="D721" i="1"/>
  <c r="D722" i="1"/>
  <c r="D724" i="1"/>
  <c r="D725" i="1"/>
  <c r="D726" i="1"/>
  <c r="D727" i="1"/>
  <c r="D728" i="1"/>
  <c r="D729" i="1"/>
  <c r="D730" i="1"/>
  <c r="D731" i="1"/>
  <c r="D732" i="1"/>
  <c r="D733" i="1"/>
  <c r="D734" i="1"/>
  <c r="D736" i="1"/>
  <c r="D737" i="1"/>
  <c r="D738" i="1"/>
  <c r="D739" i="1"/>
  <c r="D740" i="1"/>
  <c r="D741" i="1"/>
  <c r="D742" i="1"/>
  <c r="D743" i="1"/>
  <c r="D744" i="1"/>
  <c r="D745" i="1"/>
  <c r="D746" i="1"/>
  <c r="D748" i="1"/>
  <c r="D749" i="1"/>
  <c r="D750" i="1"/>
  <c r="D751" i="1"/>
  <c r="D752" i="1"/>
  <c r="D753" i="1"/>
  <c r="D754" i="1"/>
  <c r="D755" i="1"/>
  <c r="D756" i="1"/>
  <c r="D757" i="1"/>
  <c r="D758" i="1"/>
  <c r="D760" i="1"/>
  <c r="D761" i="1"/>
  <c r="D762" i="1"/>
  <c r="D763" i="1"/>
  <c r="D764" i="1"/>
  <c r="D765" i="1"/>
  <c r="D766" i="1"/>
  <c r="D767" i="1"/>
  <c r="D768" i="1"/>
  <c r="D769" i="1"/>
  <c r="D770" i="1"/>
  <c r="D772" i="1"/>
  <c r="D773" i="1"/>
  <c r="D774" i="1"/>
  <c r="D775" i="1"/>
  <c r="D776" i="1"/>
  <c r="D777" i="1"/>
  <c r="D778" i="1"/>
  <c r="D779" i="1"/>
  <c r="D780" i="1"/>
  <c r="D781" i="1"/>
  <c r="D782" i="1"/>
  <c r="D784" i="1"/>
  <c r="D785" i="1"/>
  <c r="D786" i="1"/>
  <c r="D787" i="1"/>
  <c r="D788" i="1"/>
  <c r="D789" i="1"/>
  <c r="D790" i="1"/>
  <c r="D791" i="1"/>
  <c r="D792" i="1"/>
  <c r="D793" i="1"/>
  <c r="D794" i="1"/>
  <c r="D796" i="1"/>
  <c r="D797" i="1"/>
  <c r="D798" i="1"/>
  <c r="D799" i="1"/>
  <c r="D800" i="1"/>
  <c r="D801" i="1"/>
  <c r="D802" i="1"/>
  <c r="D803" i="1"/>
  <c r="D804" i="1"/>
  <c r="D805" i="1"/>
  <c r="D806" i="1"/>
  <c r="D808" i="1"/>
  <c r="D809" i="1"/>
  <c r="D810" i="1"/>
  <c r="D811" i="1"/>
  <c r="D812" i="1"/>
  <c r="D813" i="1"/>
  <c r="D814" i="1"/>
  <c r="D815" i="1"/>
  <c r="D816" i="1"/>
  <c r="D817" i="1"/>
  <c r="D818" i="1"/>
  <c r="D820" i="1"/>
  <c r="D821" i="1"/>
  <c r="D822" i="1"/>
  <c r="D823" i="1"/>
  <c r="D824" i="1"/>
  <c r="D825" i="1"/>
  <c r="D826" i="1"/>
  <c r="D827" i="1"/>
  <c r="D828" i="1"/>
  <c r="D829" i="1"/>
  <c r="D830" i="1"/>
  <c r="D832" i="1"/>
  <c r="D833" i="1"/>
  <c r="D834" i="1"/>
  <c r="D835" i="1"/>
  <c r="D836" i="1"/>
  <c r="D837" i="1"/>
  <c r="D838" i="1"/>
  <c r="D839" i="1"/>
  <c r="D840" i="1"/>
  <c r="D841" i="1"/>
  <c r="D842" i="1"/>
  <c r="D844" i="1"/>
  <c r="D845" i="1"/>
  <c r="D846" i="1"/>
  <c r="D847" i="1"/>
  <c r="D848" i="1"/>
  <c r="D849" i="1"/>
  <c r="D850" i="1"/>
  <c r="D851" i="1"/>
  <c r="D852" i="1"/>
  <c r="D853" i="1"/>
  <c r="D854" i="1"/>
  <c r="D856" i="1"/>
  <c r="D857" i="1"/>
  <c r="D858" i="1"/>
  <c r="D859" i="1"/>
  <c r="D860" i="1"/>
  <c r="D861" i="1"/>
  <c r="D862" i="1"/>
  <c r="D863" i="1"/>
  <c r="D864" i="1"/>
  <c r="D865" i="1"/>
  <c r="D866" i="1"/>
  <c r="D868" i="1"/>
  <c r="D869" i="1"/>
  <c r="D870" i="1"/>
  <c r="D871" i="1"/>
  <c r="D872" i="1"/>
  <c r="D873" i="1"/>
  <c r="D874" i="1"/>
  <c r="D875" i="1"/>
  <c r="D876" i="1"/>
  <c r="D877" i="1"/>
  <c r="D878" i="1"/>
  <c r="D880" i="1"/>
  <c r="D881" i="1"/>
  <c r="D882" i="1"/>
  <c r="D883" i="1"/>
  <c r="D884" i="1"/>
  <c r="D885" i="1"/>
  <c r="D886" i="1"/>
  <c r="D887" i="1"/>
  <c r="D888" i="1"/>
  <c r="D889" i="1"/>
  <c r="D890" i="1"/>
  <c r="D892" i="1"/>
  <c r="D893" i="1"/>
  <c r="D894" i="1"/>
  <c r="D895" i="1"/>
  <c r="D896" i="1"/>
  <c r="D897" i="1"/>
  <c r="D898" i="1"/>
  <c r="D899" i="1"/>
  <c r="D900" i="1"/>
  <c r="D901" i="1"/>
  <c r="D902" i="1"/>
  <c r="D904" i="1"/>
  <c r="D2" i="1"/>
  <c r="E3" i="2"/>
  <c r="E4" i="2"/>
  <c r="E5" i="2"/>
  <c r="E6" i="2"/>
  <c r="E7" i="2"/>
  <c r="E8" i="2"/>
  <c r="E9" i="2"/>
  <c r="E10" i="2"/>
  <c r="E11" i="2"/>
  <c r="E12" i="2"/>
  <c r="E13" i="2"/>
  <c r="E14" i="2"/>
  <c r="E2" i="2"/>
  <c r="A514" i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</calcChain>
</file>

<file path=xl/sharedStrings.xml><?xml version="1.0" encoding="utf-8"?>
<sst xmlns="http://schemas.openxmlformats.org/spreadsheetml/2006/main" count="1858" uniqueCount="41">
  <si>
    <t>Datum prodaje</t>
  </si>
  <si>
    <t>Kategorija</t>
  </si>
  <si>
    <t>Nabavna cena</t>
  </si>
  <si>
    <t>Prodajna cena</t>
  </si>
  <si>
    <t>Količina</t>
  </si>
  <si>
    <t>Šifra izdelka</t>
  </si>
  <si>
    <t>Naziv izdelka</t>
  </si>
  <si>
    <t>Komercialist</t>
  </si>
  <si>
    <t>Poslovalnica</t>
  </si>
  <si>
    <t>PE Ljubljana</t>
  </si>
  <si>
    <t>PE Celje</t>
  </si>
  <si>
    <t>PE Kranj</t>
  </si>
  <si>
    <t>Kava</t>
  </si>
  <si>
    <t>Mleko</t>
  </si>
  <si>
    <t>Olje</t>
  </si>
  <si>
    <t>Riž</t>
  </si>
  <si>
    <t>Moka</t>
  </si>
  <si>
    <t>Pelati</t>
  </si>
  <si>
    <t>Sol</t>
  </si>
  <si>
    <t>Maslo</t>
  </si>
  <si>
    <t>Sladkor</t>
  </si>
  <si>
    <t>Kategorija izdelka</t>
  </si>
  <si>
    <t>Mleko in mlečni izdelki</t>
  </si>
  <si>
    <t>Osnovna živila</t>
  </si>
  <si>
    <t>Začimbe</t>
  </si>
  <si>
    <t>Meso in mesni izdelki</t>
  </si>
  <si>
    <t>Konzervirana hrana</t>
  </si>
  <si>
    <t>Rezanci</t>
  </si>
  <si>
    <t>Testenine in riž</t>
  </si>
  <si>
    <t>Pršut</t>
  </si>
  <si>
    <t>Napitki</t>
  </si>
  <si>
    <t>Kakav</t>
  </si>
  <si>
    <t>Čaj</t>
  </si>
  <si>
    <t>Marko Novak</t>
  </si>
  <si>
    <t>Nikolina Prešeren</t>
  </si>
  <si>
    <t>Jan Kos</t>
  </si>
  <si>
    <t>Špela Hren</t>
  </si>
  <si>
    <t>Peter Stanko</t>
  </si>
  <si>
    <t>Oznake vrstic</t>
  </si>
  <si>
    <t>Skupna vsota</t>
  </si>
  <si>
    <t>Vsota od Prodajna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</si>
</sst>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avadno" xfId="0" builtinId="0"/>
  </cellStyles>
  <dxfs count="1"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[Vrtilne_tabele vzorčna datoteka.xlsx]List2!Vrtilna tabela6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List2!$B$3</c:f>
              <c:strCache>
                <c:ptCount val="1"/>
                <c:pt idx="0">
                  <c:v>Vsota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List2!$A$4:$A$11</c:f>
              <c:strCache>
                <c:ptCount val="7"/>
                <c:pt idx="0">
                  <c:v>Napitki</c:v>
                </c:pt>
                <c:pt idx="1">
                  <c:v>Mleko in mlečni izdelki</c:v>
                </c:pt>
                <c:pt idx="2">
                  <c:v>Konzervirana hrana</c:v>
                </c:pt>
                <c:pt idx="3">
                  <c:v>Testenine in riž</c:v>
                </c:pt>
                <c:pt idx="4">
                  <c:v>Osnovna živila</c:v>
                </c:pt>
                <c:pt idx="5">
                  <c:v>Meso in mesni izdelki</c:v>
                </c:pt>
                <c:pt idx="6">
                  <c:v>Začimbe</c:v>
                </c:pt>
              </c:strCache>
            </c:strRef>
          </c:cat>
          <c:val>
            <c:numRef>
              <c:f>List2!$B$4:$B$11</c:f>
              <c:numCache>
                <c:formatCode>General</c:formatCode>
                <c:ptCount val="7"/>
                <c:pt idx="0">
                  <c:v>35.307500000000005</c:v>
                </c:pt>
                <c:pt idx="1">
                  <c:v>52.373999999999967</c:v>
                </c:pt>
                <c:pt idx="2">
                  <c:v>71.63000000000001</c:v>
                </c:pt>
                <c:pt idx="3">
                  <c:v>90.697499999999934</c:v>
                </c:pt>
                <c:pt idx="4">
                  <c:v>121.23450000000005</c:v>
                </c:pt>
                <c:pt idx="5">
                  <c:v>291.8125</c:v>
                </c:pt>
                <c:pt idx="6">
                  <c:v>200017.25500000024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1-49B0-9B68-34082D975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100012</xdr:colOff>
      <xdr:row>1</xdr:row>
      <xdr:rowOff>103585</xdr:rowOff>
    </xdr:from>
    <xdr:to>
      <xdr:col>4</xdr:col>
      <xdr:colOff>470297</xdr:colOff>
      <xdr:row>15</xdr:row>
      <xdr:rowOff>103585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Poslovalnica">
              <a:extLst>
                <a:ext uri="{FF2B5EF4-FFF2-40B4-BE49-F238E27FC236}">
                  <a16:creationId xmlns:a16="http://schemas.microsoft.com/office/drawing/2014/main" id="{01E44806-93E5-4E66-C5A8-B4B4A888B93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oslovalnica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374356" y="294085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sl-SI" sz="1100"/>
                <a:t>Ta oblika predstavlja razčlenjevalnik. Razčlenjevalniki so podprti v različici Excel 2010 ali novejših različicah.
Če je bila oblika spremenjena v starejši različici Excela ali pa je bil delovni zvezek shranjen v programu Excel 2003 ali starejši različici, razčlenjevalnika ni mogoče uporabiti.</a:t>
              </a:r>
            </a:p>
          </xdr:txBody>
        </xdr:sp>
      </mc:Fallback>
    </mc:AlternateContent>
    <xdr:clientData/>
  </xdr:twoCellAnchor>
  <xdr:twoCellAnchor>
    <xdr:from>
      <xdr:col>2</xdr:col>
      <xdr:colOff>419694</xdr:colOff>
      <xdr:row>8</xdr:row>
      <xdr:rowOff>101202</xdr:rowOff>
    </xdr:from>
    <xdr:to>
      <xdr:col>6</xdr:col>
      <xdr:colOff>452437</xdr:colOff>
      <xdr:row>22</xdr:row>
      <xdr:rowOff>154185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3BC17EF9-DD8D-306E-0F56-31A517346E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anka Kajiš" refreshedDate="45698.431394907406" createdVersion="8" refreshedVersion="8" minRefreshableVersion="3" recordCount="904" xr:uid="{D438D7BA-C8CB-4632-90D4-E26E7A358CA0}">
  <cacheSource type="worksheet">
    <worksheetSource name="Tabela1"/>
  </cacheSource>
  <cacheFields count="12">
    <cacheField name="Datum prodaje" numFmtId="14">
      <sharedItems containsSemiMixedTypes="0" containsNonDate="0" containsDate="1" containsString="0" minDate="2020-03-01T00:00:00" maxDate="2025-02-11T00:00:00" count="404">
        <d v="2024-02-06T00:00:00"/>
        <d v="2024-03-17T00:00:00"/>
        <d v="2023-01-14T00:00:00"/>
        <d v="2024-01-28T00:00:00"/>
        <d v="2022-04-07T00:00:00"/>
        <d v="2020-03-01T00:00:00"/>
        <d v="2024-05-23T00:00:00"/>
        <d v="2021-01-12T00:00:00"/>
        <d v="2024-02-22T00:00:00"/>
        <d v="2024-02-07T00:00:00"/>
        <d v="2024-02-08T00:00:00"/>
        <d v="2024-04-18T00:00:00"/>
        <d v="2024-04-09T00:00:00"/>
        <d v="2024-01-26T00:00:00"/>
        <d v="2020-04-18T00:00:00"/>
        <d v="2024-04-08T00:00:00"/>
        <d v="2024-03-25T00:00:00"/>
        <d v="2024-04-13T00:00:00"/>
        <d v="2024-04-04T00:00:00"/>
        <d v="2024-03-01T00:00:00"/>
        <d v="2024-04-11T00:00:00"/>
        <d v="2024-01-17T00:00:00"/>
        <d v="2024-02-28T00:00:00"/>
        <d v="2024-02-20T00:00:00"/>
        <d v="2024-02-24T00:00:00"/>
        <d v="2024-02-14T00:00:00"/>
        <d v="2024-02-02T00:00:00"/>
        <d v="2024-01-25T00:00:00"/>
        <d v="2024-04-01T00:00:00"/>
        <d v="2024-03-03T00:00:00"/>
        <d v="2024-03-16T00:00:00"/>
        <d v="2024-01-18T00:00:00"/>
        <d v="2024-04-15T00:00:00"/>
        <d v="2024-02-01T00:00:00"/>
        <d v="2024-03-04T00:00:00"/>
        <d v="2024-02-13T00:00:00"/>
        <d v="2024-02-10T00:00:00"/>
        <d v="2024-01-13T00:00:00"/>
        <d v="2024-02-27T00:00:00"/>
        <d v="2024-02-23T00:00:00"/>
        <d v="2024-03-11T00:00:00"/>
        <d v="2024-02-03T00:00:00"/>
        <d v="2024-03-07T00:00:00"/>
        <d v="2024-03-19T00:00:00"/>
        <d v="2024-03-26T00:00:00"/>
        <d v="2024-02-29T00:00:00"/>
        <d v="2024-02-16T00:00:00"/>
        <d v="2024-01-11T00:00:00"/>
        <d v="2024-04-16T00:00:00"/>
        <d v="2024-02-17T00:00:00"/>
        <d v="2024-01-23T00:00:00"/>
        <d v="2024-02-12T00:00:00"/>
        <d v="2024-03-14T00:00:00"/>
        <d v="2024-03-31T00:00:00"/>
        <d v="2024-03-02T00:00:00"/>
        <d v="2024-03-27T00:00:00"/>
        <d v="2024-01-15T00:00:00"/>
        <d v="2024-04-02T00:00:00"/>
        <d v="2024-03-22T00:00:00"/>
        <d v="2024-01-10T00:00:00"/>
        <d v="2024-04-07T00:00:00"/>
        <d v="2024-04-05T00:00:00"/>
        <d v="2024-01-09T00:00:00"/>
        <d v="2024-03-09T00:00:00"/>
        <d v="2024-02-04T00:00:00"/>
        <d v="2024-03-18T00:00:00"/>
        <d v="2024-04-12T00:00:00"/>
        <d v="2024-02-09T00:00:00"/>
        <d v="2024-03-05T00:00:00"/>
        <d v="2024-03-13T00:00:00"/>
        <d v="2024-03-28T00:00:00"/>
        <d v="2024-01-20T00:00:00"/>
        <d v="2024-02-26T00:00:00"/>
        <d v="2024-01-31T00:00:00"/>
        <d v="2024-03-21T00:00:00"/>
        <d v="2024-01-29T00:00:00"/>
        <d v="2024-01-24T00:00:00"/>
        <d v="2024-03-08T00:00:00"/>
        <d v="2024-02-25T00:00:00"/>
        <d v="2024-03-12T00:00:00"/>
        <d v="2024-03-24T00:00:00"/>
        <d v="2024-01-12T00:00:00"/>
        <d v="2024-01-14T00:00:00"/>
        <d v="2024-03-15T00:00:00"/>
        <d v="2024-02-21T00:00:00"/>
        <d v="2024-02-05T00:00:00"/>
        <d v="2024-03-10T00:00:00"/>
        <d v="2024-04-06T00:00:00"/>
        <d v="2024-03-29T00:00:00"/>
        <d v="2024-01-19T00:00:00"/>
        <d v="2024-04-03T00:00:00"/>
        <d v="2024-03-30T00:00:00"/>
        <d v="2024-04-10T00:00:00"/>
        <d v="2024-02-18T00:00:00"/>
        <d v="2024-01-16T00:00:00"/>
        <d v="2024-03-20T00:00:00"/>
        <d v="2024-01-21T00:00:00"/>
        <d v="2024-02-11T00:00:00"/>
        <d v="2024-04-14T00:00:00"/>
        <d v="2024-03-06T00:00:00"/>
        <d v="2024-04-17T00:00:00"/>
        <d v="2024-02-19T00:00:00"/>
        <d v="2024-01-22T00:00:00"/>
        <d v="2024-01-27T00:00:00"/>
        <d v="2024-03-23T00:00:00"/>
        <d v="2024-02-15T00:00:00"/>
        <d v="2024-01-30T00:00:00"/>
        <d v="2024-04-19T00:00:00"/>
        <d v="2024-04-20T00:00:00"/>
        <d v="2024-04-21T00:00:00"/>
        <d v="2024-04-22T00:00:00"/>
        <d v="2024-04-23T00:00:00"/>
        <d v="2024-04-24T00:00:00"/>
        <d v="2024-04-25T00:00:00"/>
        <d v="2024-04-26T00:00:00"/>
        <d v="2024-04-27T00:00:00"/>
        <d v="2024-04-28T00:00:00"/>
        <d v="2024-04-29T00:00:00"/>
        <d v="2024-04-30T00:00:00"/>
        <d v="2024-05-01T00:00:00"/>
        <d v="2024-05-02T00:00:00"/>
        <d v="2024-05-03T00:00:00"/>
        <d v="2024-05-04T00:00:00"/>
        <d v="2024-05-05T00:00:00"/>
        <d v="2024-05-06T00:00:00"/>
        <d v="2024-05-07T00:00:00"/>
        <d v="2024-05-08T00:00:00"/>
        <d v="2024-05-09T00:00:00"/>
        <d v="2024-05-10T00:00:00"/>
        <d v="2024-05-11T00:00:00"/>
        <d v="2024-05-12T00:00:00"/>
        <d v="2024-05-13T00:00:00"/>
        <d v="2024-05-14T00:00:00"/>
        <d v="2024-05-15T00:00:00"/>
        <d v="2024-05-16T00:00:00"/>
        <d v="2024-05-17T00:00:00"/>
        <d v="2024-05-18T00:00:00"/>
        <d v="2024-05-19T00:00:00"/>
        <d v="2024-05-20T00:00:00"/>
        <d v="2024-05-21T00:00:00"/>
        <d v="2024-05-22T00:00:00"/>
        <d v="2024-05-24T00:00:00"/>
        <d v="2024-05-25T00:00:00"/>
        <d v="2024-05-26T00:00:00"/>
        <d v="2024-05-27T00:00:00"/>
        <d v="2024-05-28T00:00:00"/>
        <d v="2024-05-29T00:00:00"/>
        <d v="2024-05-30T00:00:00"/>
        <d v="2024-05-31T00:00:00"/>
        <d v="2024-06-01T00:00:00"/>
        <d v="2024-06-02T00:00:00"/>
        <d v="2024-06-03T00:00:00"/>
        <d v="2024-06-04T00:00:00"/>
        <d v="2024-06-05T00:00:00"/>
        <d v="2024-06-06T00:00:00"/>
        <d v="2024-06-07T00:00:00"/>
        <d v="2024-06-08T00:00:00"/>
        <d v="2024-06-09T00:00:00"/>
        <d v="2024-06-10T00:00:00"/>
        <d v="2024-06-11T00:00:00"/>
        <d v="2024-06-12T00:00:00"/>
        <d v="2024-06-13T00:00:00"/>
        <d v="2024-06-14T00:00:00"/>
        <d v="2024-06-15T00:00:00"/>
        <d v="2024-06-16T00:00:00"/>
        <d v="2024-06-17T00:00:00"/>
        <d v="2024-06-18T00:00:00"/>
        <d v="2024-06-19T00:00:00"/>
        <d v="2024-06-20T00:00:00"/>
        <d v="2024-06-21T00:00:00"/>
        <d v="2024-06-22T00:00:00"/>
        <d v="2024-06-23T00:00:00"/>
        <d v="2024-06-24T00:00:00"/>
        <d v="2024-06-25T00:00:00"/>
        <d v="2024-06-26T00:00:00"/>
        <d v="2024-06-27T00:00:00"/>
        <d v="2024-06-28T00:00:00"/>
        <d v="2024-06-29T00:00:00"/>
        <d v="2024-06-30T00:00:00"/>
        <d v="2024-07-01T00:00:00"/>
        <d v="2024-07-02T00:00:00"/>
        <d v="2024-07-03T00:00:00"/>
        <d v="2024-07-04T00:00:00"/>
        <d v="2024-07-05T00:00:00"/>
        <d v="2024-07-06T00:00:00"/>
        <d v="2024-07-07T00:00:00"/>
        <d v="2024-07-08T00:00:00"/>
        <d v="2024-07-09T00:00:00"/>
        <d v="2024-07-10T00:00:00"/>
        <d v="2024-07-11T00:00:00"/>
        <d v="2024-07-12T00:00:00"/>
        <d v="2024-07-13T00:00:00"/>
        <d v="2024-07-14T00:00:00"/>
        <d v="2024-07-15T00:00:00"/>
        <d v="2024-07-16T00:00:00"/>
        <d v="2024-07-17T00:00:00"/>
        <d v="2024-07-18T00:00:00"/>
        <d v="2024-07-19T00:00:00"/>
        <d v="2024-07-20T00:00:00"/>
        <d v="2024-07-21T00:00:00"/>
        <d v="2024-07-22T00:00:00"/>
        <d v="2024-07-23T00:00:00"/>
        <d v="2024-07-24T00:00:00"/>
        <d v="2024-07-25T00:00:00"/>
        <d v="2024-07-26T00:00:00"/>
        <d v="2024-07-27T00:00:00"/>
        <d v="2024-07-28T00:00:00"/>
        <d v="2024-07-29T00:00:00"/>
        <d v="2024-07-30T00:00:00"/>
        <d v="2024-07-31T00:00:00"/>
        <d v="2024-08-01T00:00:00"/>
        <d v="2024-08-02T00:00:00"/>
        <d v="2024-08-03T00:00:00"/>
        <d v="2024-08-04T00:00:00"/>
        <d v="2024-08-05T00:00:00"/>
        <d v="2024-08-06T00:00:00"/>
        <d v="2024-08-07T00:00:00"/>
        <d v="2024-08-08T00:00:00"/>
        <d v="2024-08-09T00:00:00"/>
        <d v="2024-08-10T00:00:00"/>
        <d v="2024-08-11T00:00:00"/>
        <d v="2024-08-12T00:00:00"/>
        <d v="2024-08-13T00:00:00"/>
        <d v="2024-08-14T00:00:00"/>
        <d v="2024-08-15T00:00:00"/>
        <d v="2024-08-16T00:00:00"/>
        <d v="2024-08-17T00:00:00"/>
        <d v="2024-08-18T00:00:00"/>
        <d v="2024-08-19T00:00:00"/>
        <d v="2024-08-20T00:00:00"/>
        <d v="2024-08-21T00:00:00"/>
        <d v="2024-08-22T00:00:00"/>
        <d v="2024-08-23T00:00:00"/>
        <d v="2024-08-24T00:00:00"/>
        <d v="2024-08-25T00:00:00"/>
        <d v="2024-08-26T00:00:00"/>
        <d v="2024-08-27T00:00:00"/>
        <d v="2024-08-28T00:00:00"/>
        <d v="2024-08-29T00:00:00"/>
        <d v="2024-08-30T00:00:00"/>
        <d v="2024-08-31T00:00:00"/>
        <d v="2024-09-01T00:00:00"/>
        <d v="2024-09-02T00:00:00"/>
        <d v="2024-09-03T00:00:00"/>
        <d v="2024-09-04T00:00:00"/>
        <d v="2024-09-05T00:00:00"/>
        <d v="2024-09-06T00:00:00"/>
        <d v="2024-09-07T00:00:00"/>
        <d v="2024-09-08T00:00:00"/>
        <d v="2024-09-09T00:00:00"/>
        <d v="2024-09-10T00:00:00"/>
        <d v="2024-09-11T00:00:00"/>
        <d v="2024-09-12T00:00:00"/>
        <d v="2024-09-13T00:00:00"/>
        <d v="2024-09-14T00:00:00"/>
        <d v="2024-09-15T00:00:00"/>
        <d v="2024-09-16T00:00:00"/>
        <d v="2024-09-17T00:00:00"/>
        <d v="2024-09-18T00:00:00"/>
        <d v="2024-09-19T00:00:00"/>
        <d v="2024-09-20T00:00:00"/>
        <d v="2024-09-21T00:00:00"/>
        <d v="2024-09-22T00:00:00"/>
        <d v="2024-09-23T00:00:00"/>
        <d v="2024-09-24T00:00:00"/>
        <d v="2024-09-25T00:00:00"/>
        <d v="2024-09-26T00:00:00"/>
        <d v="2024-09-27T00:00:00"/>
        <d v="2024-09-28T00:00:00"/>
        <d v="2024-09-29T00:00:00"/>
        <d v="2024-09-30T00:00:00"/>
        <d v="2024-10-01T00:00:00"/>
        <d v="2024-10-02T00:00:00"/>
        <d v="2024-10-03T00:00:00"/>
        <d v="2024-10-04T00:00:00"/>
        <d v="2024-10-05T00:00:00"/>
        <d v="2024-10-06T00:00:00"/>
        <d v="2024-10-07T00:00:00"/>
        <d v="2024-10-08T00:00:00"/>
        <d v="2024-10-09T00:00:00"/>
        <d v="2024-10-10T00:00:00"/>
        <d v="2024-10-11T00:00:00"/>
        <d v="2024-10-12T00:00:00"/>
        <d v="2024-10-13T00:00:00"/>
        <d v="2024-10-14T00:00:00"/>
        <d v="2024-10-15T00:00:00"/>
        <d v="2024-10-16T00:00:00"/>
        <d v="2024-10-17T00:00:00"/>
        <d v="2024-10-18T00:00:00"/>
        <d v="2024-10-19T00:00:00"/>
        <d v="2024-10-20T00:00:00"/>
        <d v="2024-10-21T00:00:00"/>
        <d v="2024-10-22T00:00:00"/>
        <d v="2024-10-23T00:00:00"/>
        <d v="2024-10-24T00:00:00"/>
        <d v="2024-10-25T00:00:00"/>
        <d v="2024-10-26T00:00:00"/>
        <d v="2024-10-27T00:00:00"/>
        <d v="2024-10-28T00:00:00"/>
        <d v="2024-10-29T00:00:00"/>
        <d v="2024-10-30T00:00:00"/>
        <d v="2024-10-31T00:00:00"/>
        <d v="2024-11-01T00:00:00"/>
        <d v="2024-11-02T00:00:00"/>
        <d v="2024-11-03T00:00:00"/>
        <d v="2024-11-04T00:00:00"/>
        <d v="2024-11-05T00:00:00"/>
        <d v="2024-11-06T00:00:00"/>
        <d v="2024-11-07T00:00:00"/>
        <d v="2024-11-08T00:00:00"/>
        <d v="2024-11-09T00:00:00"/>
        <d v="2024-11-10T00:00:00"/>
        <d v="2024-11-11T00:00:00"/>
        <d v="2024-11-12T00:00:00"/>
        <d v="2024-11-13T00:00:00"/>
        <d v="2024-11-14T00:00:00"/>
        <d v="2024-11-15T00:00:00"/>
        <d v="2024-11-16T00:00:00"/>
        <d v="2024-11-17T00:00:00"/>
        <d v="2024-11-18T00:00:00"/>
        <d v="2024-11-19T00:00:00"/>
        <d v="2024-11-20T00:00:00"/>
        <d v="2024-11-21T00:00:00"/>
        <d v="2024-11-22T00:00:00"/>
        <d v="2024-11-23T00:00:00"/>
        <d v="2024-11-24T00:00:00"/>
        <d v="2024-11-25T00:00:00"/>
        <d v="2024-11-26T00:00:00"/>
        <d v="2024-11-27T00:00:00"/>
        <d v="2024-11-28T00:00:00"/>
        <d v="2024-11-29T00:00:00"/>
        <d v="2024-11-30T00:00:00"/>
        <d v="2024-12-01T00:00:00"/>
        <d v="2024-12-02T00:00:00"/>
        <d v="2024-12-03T00:00:00"/>
        <d v="2024-12-04T00:00:00"/>
        <d v="2024-12-05T00:00:00"/>
        <d v="2024-12-06T00:00:00"/>
        <d v="2024-12-07T00:00:00"/>
        <d v="2024-12-08T00:00:00"/>
        <d v="2024-12-09T00:00:00"/>
        <d v="2024-12-10T00:00:00"/>
        <d v="2024-12-11T00:00:00"/>
        <d v="2024-12-12T00:00:00"/>
        <d v="2024-12-13T00:00:00"/>
        <d v="2024-12-14T00:00:00"/>
        <d v="2024-12-15T00:00:00"/>
        <d v="2024-12-16T00:00:00"/>
        <d v="2024-12-17T00:00:00"/>
        <d v="2024-12-18T00:00:00"/>
        <d v="2024-12-19T00:00:00"/>
        <d v="2024-12-20T00:00:00"/>
        <d v="2024-12-21T00:00:00"/>
        <d v="2024-12-22T00:00:00"/>
        <d v="2024-12-23T00:00:00"/>
        <d v="2024-12-24T00:00:00"/>
        <d v="2024-12-25T00:00:00"/>
        <d v="2024-12-26T00:00:00"/>
        <d v="2024-12-27T00:00:00"/>
        <d v="2024-12-28T00:00:00"/>
        <d v="2024-12-29T00:00:00"/>
        <d v="2024-12-30T00:00:00"/>
        <d v="2024-12-31T00:00:00"/>
        <d v="2025-01-01T00:00:00"/>
        <d v="2025-01-02T00:00:00"/>
        <d v="2025-01-03T00:00:00"/>
        <d v="2025-01-04T00:00:00"/>
        <d v="2025-01-05T00:00:00"/>
        <d v="2025-01-06T00:00:00"/>
        <d v="2025-01-07T00:00:00"/>
        <d v="2025-01-08T00:00:00"/>
        <d v="2025-01-09T00:00:00"/>
        <d v="2025-01-10T00:00:00"/>
        <d v="2025-01-11T00:00:00"/>
        <d v="2025-01-12T00:00:00"/>
        <d v="2025-01-13T00:00:00"/>
        <d v="2025-01-14T00:00:00"/>
        <d v="2025-01-15T00:00:00"/>
        <d v="2025-01-16T00:00:00"/>
        <d v="2025-01-17T00:00:00"/>
        <d v="2025-01-18T00:00:00"/>
        <d v="2025-01-19T00:00:00"/>
        <d v="2025-01-20T00:00:00"/>
        <d v="2025-01-21T00:00:00"/>
        <d v="2025-01-22T00:00:00"/>
        <d v="2025-01-23T00:00:00"/>
        <d v="2025-01-24T00:00:00"/>
        <d v="2025-01-25T00:00:00"/>
        <d v="2025-01-26T00:00:00"/>
        <d v="2025-01-27T00:00:00"/>
        <d v="2025-01-28T00:00:00"/>
        <d v="2025-01-29T00:00:00"/>
        <d v="2025-01-30T00:00:00"/>
        <d v="2025-01-31T00:00:00"/>
        <d v="2025-02-01T00:00:00"/>
        <d v="2025-02-02T00:00:00"/>
        <d v="2025-02-03T00:00:00"/>
        <d v="2025-02-04T00:00:00"/>
        <d v="2025-02-05T00:00:00"/>
        <d v="2025-02-06T00:00:00"/>
        <d v="2025-02-07T00:00:00"/>
        <d v="2025-02-08T00:00:00"/>
        <d v="2025-02-09T00:00:00"/>
        <d v="2025-02-10T00:00:00"/>
      </sharedItems>
      <fieldGroup par="11"/>
    </cacheField>
    <cacheField name="Poslovalnica" numFmtId="0">
      <sharedItems count="3">
        <s v="PE Ljubljana"/>
        <s v="PE Celje"/>
        <s v="PE Kranj"/>
      </sharedItems>
    </cacheField>
    <cacheField name="Šifra izdelka" numFmtId="0">
      <sharedItems containsSemiMixedTypes="0" containsString="0" containsNumber="1" containsInteger="1" minValue="1" maxValue="13"/>
    </cacheField>
    <cacheField name="Naziv izdelka" numFmtId="0">
      <sharedItems/>
    </cacheField>
    <cacheField name="Kategorija" numFmtId="0">
      <sharedItems count="7">
        <s v="Osnovna živila"/>
        <s v="Mleko in mlečni izdelki"/>
        <s v="Začimbe"/>
        <s v="Napitki"/>
        <s v="Meso in mesni izdelki"/>
        <s v="Konzervirana hrana"/>
        <s v="Testenine in riž"/>
      </sharedItems>
    </cacheField>
    <cacheField name="Komercialist" numFmtId="0">
      <sharedItems/>
    </cacheField>
    <cacheField name="Nabavna cena" numFmtId="0">
      <sharedItems containsSemiMixedTypes="0" containsString="0" containsNumber="1" minValue="0.25" maxValue="8.75"/>
    </cacheField>
    <cacheField name="Prodajna cena" numFmtId="0">
      <sharedItems containsSemiMixedTypes="0" containsString="0" containsNumber="1" minValue="0.36249999999999999" maxValue="200000"/>
    </cacheField>
    <cacheField name="Količina" numFmtId="0">
      <sharedItems containsSemiMixedTypes="0" containsString="0" containsNumber="1" containsInteger="1" minValue="1" maxValue="30"/>
    </cacheField>
    <cacheField name="Meseci (Datum prodaje)" numFmtId="0" databaseField="0">
      <fieldGroup base="0">
        <rangePr groupBy="months" startDate="2020-03-01T00:00:00" endDate="2025-02-11T00:00:00"/>
        <groupItems count="14">
          <s v="&lt;01.03.2020"/>
          <s v="jan"/>
          <s v="feb"/>
          <s v="mar"/>
          <s v="apr"/>
          <s v="maj"/>
          <s v="jun"/>
          <s v="jul"/>
          <s v="avg"/>
          <s v="sep"/>
          <s v="okt"/>
          <s v="nov"/>
          <s v="dec"/>
          <s v="&gt;11.02.2025"/>
        </groupItems>
      </fieldGroup>
    </cacheField>
    <cacheField name="Četrtletja (Datum prodaje)" numFmtId="0" databaseField="0">
      <fieldGroup base="0">
        <rangePr groupBy="quarters" startDate="2020-03-01T00:00:00" endDate="2025-02-11T00:00:00"/>
        <groupItems count="6">
          <s v="&lt;01.03.2020"/>
          <s v="Čet.1"/>
          <s v="Čet.2"/>
          <s v="Čet.3"/>
          <s v="Čet.4"/>
          <s v="&gt;11.02.2025"/>
        </groupItems>
      </fieldGroup>
    </cacheField>
    <cacheField name="Leta (Datum prodaje)" numFmtId="0" databaseField="0">
      <fieldGroup base="0">
        <rangePr groupBy="years" startDate="2020-03-01T00:00:00" endDate="2025-02-11T00:00:00"/>
        <groupItems count="8">
          <s v="&lt;01.03.2020"/>
          <s v="2020"/>
          <s v="2021"/>
          <s v="2022"/>
          <s v="2023"/>
          <s v="2024"/>
          <s v="2025"/>
          <s v="&gt;11.02.2025"/>
        </groupItems>
      </fieldGroup>
    </cacheField>
  </cacheFields>
  <extLst>
    <ext xmlns:x14="http://schemas.microsoft.com/office/spreadsheetml/2009/9/main" uri="{725AE2AE-9491-48be-B2B4-4EB974FC3084}">
      <x14:pivotCacheDefinition pivotCacheId="165725504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4">
  <r>
    <x v="0"/>
    <x v="0"/>
    <n v="5"/>
    <s v="Olje"/>
    <x v="0"/>
    <s v="Marko Novak"/>
    <n v="2.1"/>
    <n v="3.0449999999999999"/>
    <n v="10"/>
  </r>
  <r>
    <x v="1"/>
    <x v="1"/>
    <n v="4"/>
    <s v="Mleko"/>
    <x v="1"/>
    <s v="Nikolina Prešeren"/>
    <n v="0.8"/>
    <n v="1.1599999999999999"/>
    <n v="16"/>
  </r>
  <r>
    <x v="2"/>
    <x v="2"/>
    <n v="9"/>
    <s v="Sol"/>
    <x v="2"/>
    <s v="Jan Kos"/>
    <n v="0.7"/>
    <n v="200000"/>
    <n v="30"/>
  </r>
  <r>
    <x v="3"/>
    <x v="0"/>
    <n v="7"/>
    <s v="Moka"/>
    <x v="0"/>
    <s v="Špela Hren"/>
    <n v="0.55000000000000004"/>
    <n v="0.79749999999999999"/>
    <n v="29"/>
  </r>
  <r>
    <x v="4"/>
    <x v="1"/>
    <n v="3"/>
    <s v="Čaj"/>
    <x v="3"/>
    <s v="Peter Stanko"/>
    <n v="0.25"/>
    <n v="0.36249999999999999"/>
    <n v="7"/>
  </r>
  <r>
    <x v="5"/>
    <x v="2"/>
    <n v="4"/>
    <s v="Mleko"/>
    <x v="1"/>
    <s v="Marko Novak"/>
    <n v="0.8"/>
    <n v="1.1599999999999999"/>
    <n v="5"/>
  </r>
  <r>
    <x v="6"/>
    <x v="0"/>
    <n v="3"/>
    <s v="Čaj"/>
    <x v="3"/>
    <s v="Nikolina Prešeren"/>
    <n v="0.25"/>
    <n v="0.36249999999999999"/>
    <n v="19"/>
  </r>
  <r>
    <x v="7"/>
    <x v="0"/>
    <n v="12"/>
    <s v="Pršut"/>
    <x v="4"/>
    <s v="Nikolina Prešeren"/>
    <n v="8.75"/>
    <n v="12.6875"/>
    <n v="30"/>
  </r>
  <r>
    <x v="8"/>
    <x v="1"/>
    <n v="8"/>
    <s v="Pelati"/>
    <x v="5"/>
    <s v="Nikolina Prešeren"/>
    <n v="1.9"/>
    <n v="2.7549999999999999"/>
    <n v="23"/>
  </r>
  <r>
    <x v="0"/>
    <x v="0"/>
    <n v="10"/>
    <s v="Maslo"/>
    <x v="1"/>
    <s v="Nikolina Prešeren"/>
    <n v="0.98"/>
    <n v="1.421"/>
    <n v="14"/>
  </r>
  <r>
    <x v="9"/>
    <x v="1"/>
    <n v="13"/>
    <s v="Rezanci"/>
    <x v="6"/>
    <s v="Jan Kos"/>
    <n v="0.8"/>
    <n v="1.1599999999999999"/>
    <n v="27"/>
  </r>
  <r>
    <x v="10"/>
    <x v="2"/>
    <n v="12"/>
    <s v="Pršut"/>
    <x v="4"/>
    <s v="Špela Hren"/>
    <n v="8.75"/>
    <n v="12.6875"/>
    <n v="25"/>
  </r>
  <r>
    <x v="11"/>
    <x v="0"/>
    <n v="9"/>
    <s v="Sol"/>
    <x v="2"/>
    <s v="Peter Stanko"/>
    <n v="0.7"/>
    <n v="1.0149999999999999"/>
    <n v="4"/>
  </r>
  <r>
    <x v="12"/>
    <x v="1"/>
    <n v="2"/>
    <s v="Kakav"/>
    <x v="3"/>
    <s v="Marko Novak"/>
    <n v="0.3"/>
    <n v="0.435"/>
    <n v="27"/>
  </r>
  <r>
    <x v="13"/>
    <x v="2"/>
    <n v="13"/>
    <s v="Rezanci"/>
    <x v="6"/>
    <s v="Nikolina Prešeren"/>
    <n v="0.8"/>
    <n v="1.1599999999999999"/>
    <n v="2"/>
  </r>
  <r>
    <x v="14"/>
    <x v="0"/>
    <n v="10"/>
    <s v="Maslo"/>
    <x v="1"/>
    <s v="Nikolina Prešeren"/>
    <n v="0.98"/>
    <n v="1.421"/>
    <n v="3"/>
  </r>
  <r>
    <x v="15"/>
    <x v="1"/>
    <n v="10"/>
    <s v="Maslo"/>
    <x v="1"/>
    <s v="Nikolina Prešeren"/>
    <n v="0.98"/>
    <n v="1.421"/>
    <n v="12"/>
  </r>
  <r>
    <x v="16"/>
    <x v="2"/>
    <n v="5"/>
    <s v="Olje"/>
    <x v="0"/>
    <s v="Nikolina Prešeren"/>
    <n v="2.1"/>
    <n v="3.0449999999999999"/>
    <n v="28"/>
  </r>
  <r>
    <x v="17"/>
    <x v="2"/>
    <n v="2"/>
    <s v="Kakav"/>
    <x v="3"/>
    <s v="Jan Kos"/>
    <n v="0.3"/>
    <n v="0.435"/>
    <n v="3"/>
  </r>
  <r>
    <x v="18"/>
    <x v="1"/>
    <n v="9"/>
    <s v="Sol"/>
    <x v="2"/>
    <s v="Špela Hren"/>
    <n v="0.7"/>
    <n v="1.0149999999999999"/>
    <n v="4"/>
  </r>
  <r>
    <x v="19"/>
    <x v="2"/>
    <n v="8"/>
    <s v="Pelati"/>
    <x v="5"/>
    <s v="Peter Stanko"/>
    <n v="1.9"/>
    <n v="2.7549999999999999"/>
    <n v="3"/>
  </r>
  <r>
    <x v="20"/>
    <x v="0"/>
    <n v="6"/>
    <s v="Riž"/>
    <x v="6"/>
    <s v="Marko Novak"/>
    <n v="1.67"/>
    <n v="2.4215"/>
    <n v="24"/>
  </r>
  <r>
    <x v="21"/>
    <x v="1"/>
    <n v="2"/>
    <s v="Kakav"/>
    <x v="3"/>
    <s v="Nikolina Prešeren"/>
    <n v="0.3"/>
    <n v="0.435"/>
    <n v="2"/>
  </r>
  <r>
    <x v="22"/>
    <x v="2"/>
    <n v="7"/>
    <s v="Moka"/>
    <x v="0"/>
    <s v="Nikolina Prešeren"/>
    <n v="0.55000000000000004"/>
    <n v="0.79749999999999999"/>
    <n v="15"/>
  </r>
  <r>
    <x v="23"/>
    <x v="0"/>
    <n v="7"/>
    <s v="Moka"/>
    <x v="0"/>
    <s v="Jan Kos"/>
    <n v="0.55000000000000004"/>
    <n v="0.79749999999999999"/>
    <n v="17"/>
  </r>
  <r>
    <x v="24"/>
    <x v="1"/>
    <n v="8"/>
    <s v="Pelati"/>
    <x v="5"/>
    <s v="Špela Hren"/>
    <n v="1.9"/>
    <n v="2.7549999999999999"/>
    <n v="14"/>
  </r>
  <r>
    <x v="25"/>
    <x v="2"/>
    <n v="11"/>
    <s v="Sladkor"/>
    <x v="0"/>
    <s v="Peter Stanko"/>
    <n v="0.77"/>
    <n v="1.1165"/>
    <n v="22"/>
  </r>
  <r>
    <x v="26"/>
    <x v="0"/>
    <n v="9"/>
    <s v="Sol"/>
    <x v="2"/>
    <s v="Marko Novak"/>
    <n v="0.7"/>
    <n v="1.0149999999999999"/>
    <n v="12"/>
  </r>
  <r>
    <x v="27"/>
    <x v="1"/>
    <n v="1"/>
    <s v="Kava"/>
    <x v="3"/>
    <s v="Nikolina Prešeren"/>
    <n v="0.5"/>
    <n v="0.72499999999999998"/>
    <n v="6"/>
  </r>
  <r>
    <x v="28"/>
    <x v="2"/>
    <n v="13"/>
    <s v="Rezanci"/>
    <x v="6"/>
    <s v="Jan Kos"/>
    <n v="0.8"/>
    <n v="1.1599999999999999"/>
    <n v="12"/>
  </r>
  <r>
    <x v="29"/>
    <x v="0"/>
    <n v="12"/>
    <s v="Pršut"/>
    <x v="4"/>
    <s v="Špela Hren"/>
    <n v="8.75"/>
    <n v="12.6875"/>
    <n v="28"/>
  </r>
  <r>
    <x v="30"/>
    <x v="1"/>
    <n v="9"/>
    <s v="Sol"/>
    <x v="2"/>
    <s v="Peter Stanko"/>
    <n v="0.7"/>
    <n v="1.0149999999999999"/>
    <n v="7"/>
  </r>
  <r>
    <x v="31"/>
    <x v="2"/>
    <n v="1"/>
    <s v="Kava"/>
    <x v="3"/>
    <s v="Marko Novak"/>
    <n v="0.5"/>
    <n v="0.72499999999999998"/>
    <n v="3"/>
  </r>
  <r>
    <x v="32"/>
    <x v="2"/>
    <n v="6"/>
    <s v="Riž"/>
    <x v="6"/>
    <s v="Nikolina Prešeren"/>
    <n v="1.67"/>
    <n v="2.4215"/>
    <n v="21"/>
  </r>
  <r>
    <x v="33"/>
    <x v="1"/>
    <n v="13"/>
    <s v="Rezanci"/>
    <x v="6"/>
    <s v="Špela Hren"/>
    <n v="0.8"/>
    <n v="1.1599999999999999"/>
    <n v="4"/>
  </r>
  <r>
    <x v="34"/>
    <x v="1"/>
    <n v="6"/>
    <s v="Riž"/>
    <x v="6"/>
    <s v="Nikolina Prešeren"/>
    <n v="1.67"/>
    <n v="2.4215"/>
    <n v="17"/>
  </r>
  <r>
    <x v="35"/>
    <x v="1"/>
    <n v="8"/>
    <s v="Pelati"/>
    <x v="5"/>
    <s v="Nikolina Prešeren"/>
    <n v="1.9"/>
    <n v="2.7549999999999999"/>
    <n v="11"/>
  </r>
  <r>
    <x v="36"/>
    <x v="1"/>
    <n v="12"/>
    <s v="Pršut"/>
    <x v="4"/>
    <s v="Jan Kos"/>
    <n v="8.75"/>
    <n v="12.6875"/>
    <n v="11"/>
  </r>
  <r>
    <x v="37"/>
    <x v="2"/>
    <n v="5"/>
    <s v="Olje"/>
    <x v="0"/>
    <s v="Špela Hren"/>
    <n v="2.1"/>
    <n v="3.0449999999999999"/>
    <n v="13"/>
  </r>
  <r>
    <x v="38"/>
    <x v="0"/>
    <n v="10"/>
    <s v="Maslo"/>
    <x v="1"/>
    <s v="Peter Stanko"/>
    <n v="0.98"/>
    <n v="1.421"/>
    <n v="2"/>
  </r>
  <r>
    <x v="39"/>
    <x v="1"/>
    <n v="3"/>
    <s v="Čaj"/>
    <x v="3"/>
    <s v="Marko Novak"/>
    <n v="0.25"/>
    <n v="0.36249999999999999"/>
    <n v="6"/>
  </r>
  <r>
    <x v="40"/>
    <x v="2"/>
    <n v="11"/>
    <s v="Sladkor"/>
    <x v="0"/>
    <s v="Nikolina Prešeren"/>
    <n v="0.77"/>
    <n v="1.1165"/>
    <n v="8"/>
  </r>
  <r>
    <x v="41"/>
    <x v="0"/>
    <n v="8"/>
    <s v="Pelati"/>
    <x v="5"/>
    <s v="Nikolina Prešeren"/>
    <n v="1.9"/>
    <n v="2.7549999999999999"/>
    <n v="10"/>
  </r>
  <r>
    <x v="42"/>
    <x v="1"/>
    <n v="13"/>
    <s v="Rezanci"/>
    <x v="6"/>
    <s v="Nikolina Prešeren"/>
    <n v="0.8"/>
    <n v="1.1599999999999999"/>
    <n v="7"/>
  </r>
  <r>
    <x v="43"/>
    <x v="2"/>
    <n v="3"/>
    <s v="Čaj"/>
    <x v="3"/>
    <s v="Nikolina Prešeren"/>
    <n v="0.25"/>
    <n v="0.36249999999999999"/>
    <n v="16"/>
  </r>
  <r>
    <x v="33"/>
    <x v="1"/>
    <n v="8"/>
    <s v="Pelati"/>
    <x v="5"/>
    <s v="Jan Kos"/>
    <n v="1.9"/>
    <n v="2.7549999999999999"/>
    <n v="9"/>
  </r>
  <r>
    <x v="37"/>
    <x v="1"/>
    <n v="3"/>
    <s v="Čaj"/>
    <x v="3"/>
    <s v="Špela Hren"/>
    <n v="0.25"/>
    <n v="0.36249999999999999"/>
    <n v="29"/>
  </r>
  <r>
    <x v="44"/>
    <x v="2"/>
    <n v="5"/>
    <s v="Olje"/>
    <x v="0"/>
    <s v="Peter Stanko"/>
    <n v="2.1"/>
    <n v="3.0449999999999999"/>
    <n v="22"/>
  </r>
  <r>
    <x v="27"/>
    <x v="0"/>
    <n v="8"/>
    <s v="Pelati"/>
    <x v="5"/>
    <s v="Marko Novak"/>
    <n v="1.9"/>
    <n v="2.7549999999999999"/>
    <n v="26"/>
  </r>
  <r>
    <x v="36"/>
    <x v="1"/>
    <n v="13"/>
    <s v="Rezanci"/>
    <x v="6"/>
    <s v="Nikolina Prešeren"/>
    <n v="0.8"/>
    <n v="1.1599999999999999"/>
    <n v="9"/>
  </r>
  <r>
    <x v="36"/>
    <x v="2"/>
    <n v="3"/>
    <s v="Čaj"/>
    <x v="3"/>
    <s v="Marko Novak"/>
    <n v="0.25"/>
    <n v="0.36249999999999999"/>
    <n v="15"/>
  </r>
  <r>
    <x v="45"/>
    <x v="0"/>
    <n v="10"/>
    <s v="Maslo"/>
    <x v="1"/>
    <s v="Jan Kos"/>
    <n v="0.98"/>
    <n v="1.421"/>
    <n v="20"/>
  </r>
  <r>
    <x v="28"/>
    <x v="1"/>
    <n v="5"/>
    <s v="Olje"/>
    <x v="0"/>
    <s v="Špela Hren"/>
    <n v="2.1"/>
    <n v="3.0449999999999999"/>
    <n v="19"/>
  </r>
  <r>
    <x v="33"/>
    <x v="2"/>
    <n v="8"/>
    <s v="Pelati"/>
    <x v="5"/>
    <s v="Marko Novak"/>
    <n v="1.9"/>
    <n v="2.7549999999999999"/>
    <n v="29"/>
  </r>
  <r>
    <x v="46"/>
    <x v="0"/>
    <n v="8"/>
    <s v="Pelati"/>
    <x v="5"/>
    <s v="Nikolina Prešeren"/>
    <n v="1.9"/>
    <n v="2.7549999999999999"/>
    <n v="29"/>
  </r>
  <r>
    <x v="47"/>
    <x v="1"/>
    <n v="12"/>
    <s v="Pršut"/>
    <x v="4"/>
    <s v="Jan Kos"/>
    <n v="8.75"/>
    <n v="12.6875"/>
    <n v="25"/>
  </r>
  <r>
    <x v="48"/>
    <x v="2"/>
    <n v="13"/>
    <s v="Rezanci"/>
    <x v="6"/>
    <s v="Špela Hren"/>
    <n v="0.8"/>
    <n v="1.1599999999999999"/>
    <n v="25"/>
  </r>
  <r>
    <x v="32"/>
    <x v="2"/>
    <n v="8"/>
    <s v="Pelati"/>
    <x v="5"/>
    <s v="Peter Stanko"/>
    <n v="1.9"/>
    <n v="2.7549999999999999"/>
    <n v="25"/>
  </r>
  <r>
    <x v="49"/>
    <x v="1"/>
    <n v="9"/>
    <s v="Sol"/>
    <x v="2"/>
    <s v="Marko Novak"/>
    <n v="0.7"/>
    <n v="1.0149999999999999"/>
    <n v="15"/>
  </r>
  <r>
    <x v="50"/>
    <x v="2"/>
    <n v="6"/>
    <s v="Riž"/>
    <x v="6"/>
    <s v="Nikolina Prešeren"/>
    <n v="1.67"/>
    <n v="2.4215"/>
    <n v="1"/>
  </r>
  <r>
    <x v="51"/>
    <x v="0"/>
    <n v="8"/>
    <s v="Pelati"/>
    <x v="5"/>
    <s v="Jan Kos"/>
    <n v="1.9"/>
    <n v="2.7549999999999999"/>
    <n v="4"/>
  </r>
  <r>
    <x v="12"/>
    <x v="1"/>
    <n v="11"/>
    <s v="Sladkor"/>
    <x v="0"/>
    <s v="Nikolina Prešeren"/>
    <n v="0.77"/>
    <n v="1.1165"/>
    <n v="15"/>
  </r>
  <r>
    <x v="1"/>
    <x v="2"/>
    <n v="6"/>
    <s v="Riž"/>
    <x v="6"/>
    <s v="Nikolina Prešeren"/>
    <n v="1.67"/>
    <n v="2.4215"/>
    <n v="11"/>
  </r>
  <r>
    <x v="9"/>
    <x v="0"/>
    <n v="11"/>
    <s v="Sladkor"/>
    <x v="0"/>
    <s v="Jan Kos"/>
    <n v="0.77"/>
    <n v="1.1165"/>
    <n v="16"/>
  </r>
  <r>
    <x v="0"/>
    <x v="1"/>
    <n v="6"/>
    <s v="Riž"/>
    <x v="6"/>
    <s v="Špela Hren"/>
    <n v="1.67"/>
    <n v="2.4215"/>
    <n v="25"/>
  </r>
  <r>
    <x v="36"/>
    <x v="2"/>
    <n v="10"/>
    <s v="Maslo"/>
    <x v="1"/>
    <s v="Peter Stanko"/>
    <n v="0.98"/>
    <n v="1.421"/>
    <n v="12"/>
  </r>
  <r>
    <x v="52"/>
    <x v="0"/>
    <n v="9"/>
    <s v="Sol"/>
    <x v="2"/>
    <s v="Marko Novak"/>
    <n v="0.7"/>
    <n v="1.0149999999999999"/>
    <n v="10"/>
  </r>
  <r>
    <x v="53"/>
    <x v="1"/>
    <n v="5"/>
    <s v="Olje"/>
    <x v="0"/>
    <s v="Marko Novak"/>
    <n v="2.1"/>
    <n v="3.0449999999999999"/>
    <n v="5"/>
  </r>
  <r>
    <x v="54"/>
    <x v="2"/>
    <n v="8"/>
    <s v="Pelati"/>
    <x v="5"/>
    <s v="Nikolina Prešeren"/>
    <n v="1.9"/>
    <n v="2.7549999999999999"/>
    <n v="8"/>
  </r>
  <r>
    <x v="55"/>
    <x v="0"/>
    <n v="10"/>
    <s v="Maslo"/>
    <x v="1"/>
    <s v="Jan Kos"/>
    <n v="0.98"/>
    <n v="1.421"/>
    <n v="10"/>
  </r>
  <r>
    <x v="38"/>
    <x v="1"/>
    <n v="3"/>
    <s v="Čaj"/>
    <x v="3"/>
    <s v="Špela Hren"/>
    <n v="0.25"/>
    <n v="0.36249999999999999"/>
    <n v="5"/>
  </r>
  <r>
    <x v="36"/>
    <x v="0"/>
    <n v="10"/>
    <s v="Maslo"/>
    <x v="1"/>
    <s v="Peter Stanko"/>
    <n v="0.98"/>
    <n v="1.421"/>
    <n v="5"/>
  </r>
  <r>
    <x v="56"/>
    <x v="0"/>
    <n v="8"/>
    <s v="Pelati"/>
    <x v="5"/>
    <s v="Marko Novak"/>
    <n v="1.9"/>
    <n v="2.7549999999999999"/>
    <n v="24"/>
  </r>
  <r>
    <x v="24"/>
    <x v="1"/>
    <n v="8"/>
    <s v="Pelati"/>
    <x v="5"/>
    <s v="Nikolina Prešeren"/>
    <n v="1.9"/>
    <n v="2.7549999999999999"/>
    <n v="4"/>
  </r>
  <r>
    <x v="15"/>
    <x v="2"/>
    <n v="9"/>
    <s v="Sol"/>
    <x v="2"/>
    <s v="Nikolina Prešeren"/>
    <n v="0.7"/>
    <n v="1.0149999999999999"/>
    <n v="25"/>
  </r>
  <r>
    <x v="42"/>
    <x v="0"/>
    <n v="10"/>
    <s v="Maslo"/>
    <x v="1"/>
    <s v="Nikolina Prešeren"/>
    <n v="0.98"/>
    <n v="1.421"/>
    <n v="18"/>
  </r>
  <r>
    <x v="57"/>
    <x v="1"/>
    <n v="1"/>
    <s v="Kava"/>
    <x v="3"/>
    <s v="Nikolina Prešeren"/>
    <n v="0.5"/>
    <n v="0.72499999999999998"/>
    <n v="16"/>
  </r>
  <r>
    <x v="58"/>
    <x v="2"/>
    <n v="2"/>
    <s v="Kakav"/>
    <x v="3"/>
    <s v="Jan Kos"/>
    <n v="0.3"/>
    <n v="0.435"/>
    <n v="6"/>
  </r>
  <r>
    <x v="26"/>
    <x v="0"/>
    <n v="4"/>
    <s v="Mleko"/>
    <x v="1"/>
    <s v="Špela Hren"/>
    <n v="0.8"/>
    <n v="1.1599999999999999"/>
    <n v="4"/>
  </r>
  <r>
    <x v="59"/>
    <x v="1"/>
    <n v="8"/>
    <s v="Pelati"/>
    <x v="5"/>
    <s v="Peter Stanko"/>
    <n v="1.9"/>
    <n v="2.7549999999999999"/>
    <n v="9"/>
  </r>
  <r>
    <x v="60"/>
    <x v="2"/>
    <n v="7"/>
    <s v="Moka"/>
    <x v="0"/>
    <s v="Marko Novak"/>
    <n v="0.55000000000000004"/>
    <n v="0.79749999999999999"/>
    <n v="3"/>
  </r>
  <r>
    <x v="57"/>
    <x v="0"/>
    <n v="6"/>
    <s v="Riž"/>
    <x v="6"/>
    <s v="Nikolina Prešeren"/>
    <n v="1.67"/>
    <n v="2.4215"/>
    <n v="22"/>
  </r>
  <r>
    <x v="25"/>
    <x v="1"/>
    <n v="7"/>
    <s v="Moka"/>
    <x v="0"/>
    <s v="Jan Kos"/>
    <n v="0.55000000000000004"/>
    <n v="0.79749999999999999"/>
    <n v="16"/>
  </r>
  <r>
    <x v="61"/>
    <x v="0"/>
    <n v="2"/>
    <s v="Kakav"/>
    <x v="3"/>
    <s v="Špela Hren"/>
    <n v="0.3"/>
    <n v="0.435"/>
    <n v="21"/>
  </r>
  <r>
    <x v="12"/>
    <x v="0"/>
    <n v="2"/>
    <s v="Kakav"/>
    <x v="3"/>
    <s v="Peter Stanko"/>
    <n v="0.3"/>
    <n v="0.435"/>
    <n v="1"/>
  </r>
  <r>
    <x v="30"/>
    <x v="0"/>
    <n v="7"/>
    <s v="Moka"/>
    <x v="0"/>
    <s v="Marko Novak"/>
    <n v="0.55000000000000004"/>
    <n v="0.79749999999999999"/>
    <n v="2"/>
  </r>
  <r>
    <x v="62"/>
    <x v="2"/>
    <n v="6"/>
    <s v="Riž"/>
    <x v="6"/>
    <s v="Marko Novak"/>
    <n v="1.67"/>
    <n v="2.4215"/>
    <n v="29"/>
  </r>
  <r>
    <x v="63"/>
    <x v="0"/>
    <n v="8"/>
    <s v="Pelati"/>
    <x v="5"/>
    <s v="Marko Novak"/>
    <n v="1.9"/>
    <n v="2.7549999999999999"/>
    <n v="23"/>
  </r>
  <r>
    <x v="64"/>
    <x v="1"/>
    <n v="9"/>
    <s v="Sol"/>
    <x v="2"/>
    <s v="Marko Novak"/>
    <n v="0.7"/>
    <n v="1.0149999999999999"/>
    <n v="24"/>
  </r>
  <r>
    <x v="61"/>
    <x v="2"/>
    <n v="1"/>
    <s v="Kava"/>
    <x v="3"/>
    <s v="Marko Novak"/>
    <n v="0.5"/>
    <n v="0.72499999999999998"/>
    <n v="6"/>
  </r>
  <r>
    <x v="65"/>
    <x v="0"/>
    <n v="11"/>
    <s v="Sladkor"/>
    <x v="0"/>
    <s v="Jan Kos"/>
    <n v="0.77"/>
    <n v="1.1165"/>
    <n v="8"/>
  </r>
  <r>
    <x v="66"/>
    <x v="1"/>
    <n v="8"/>
    <s v="Pelati"/>
    <x v="5"/>
    <s v="Jan Kos"/>
    <n v="1.9"/>
    <n v="2.7549999999999999"/>
    <n v="22"/>
  </r>
  <r>
    <x v="67"/>
    <x v="2"/>
    <n v="1"/>
    <s v="Kava"/>
    <x v="3"/>
    <s v="Jan Kos"/>
    <n v="0.5"/>
    <n v="0.72499999999999998"/>
    <n v="1"/>
  </r>
  <r>
    <x v="68"/>
    <x v="0"/>
    <n v="8"/>
    <s v="Pelati"/>
    <x v="5"/>
    <s v="Špela Hren"/>
    <n v="1.9"/>
    <n v="2.7549999999999999"/>
    <n v="21"/>
  </r>
  <r>
    <x v="34"/>
    <x v="1"/>
    <n v="4"/>
    <s v="Mleko"/>
    <x v="1"/>
    <s v="Špela Hren"/>
    <n v="0.8"/>
    <n v="1.1599999999999999"/>
    <n v="28"/>
  </r>
  <r>
    <x v="69"/>
    <x v="2"/>
    <n v="13"/>
    <s v="Rezanci"/>
    <x v="6"/>
    <s v="Jan Kos"/>
    <n v="0.8"/>
    <n v="1.1599999999999999"/>
    <n v="11"/>
  </r>
  <r>
    <x v="57"/>
    <x v="0"/>
    <n v="13"/>
    <s v="Rezanci"/>
    <x v="6"/>
    <s v="Špela Hren"/>
    <n v="0.8"/>
    <n v="1.1599999999999999"/>
    <n v="10"/>
  </r>
  <r>
    <x v="70"/>
    <x v="1"/>
    <n v="8"/>
    <s v="Pelati"/>
    <x v="5"/>
    <s v="Peter Stanko"/>
    <n v="1.9"/>
    <n v="2.7549999999999999"/>
    <n v="28"/>
  </r>
  <r>
    <x v="70"/>
    <x v="2"/>
    <n v="5"/>
    <s v="Olje"/>
    <x v="0"/>
    <s v="Marko Novak"/>
    <n v="2.1"/>
    <n v="3.0449999999999999"/>
    <n v="25"/>
  </r>
  <r>
    <x v="71"/>
    <x v="0"/>
    <n v="11"/>
    <s v="Sladkor"/>
    <x v="0"/>
    <s v="Peter Stanko"/>
    <n v="0.77"/>
    <n v="1.1165"/>
    <n v="27"/>
  </r>
  <r>
    <x v="58"/>
    <x v="1"/>
    <n v="3"/>
    <s v="Čaj"/>
    <x v="3"/>
    <s v="Peter Stanko"/>
    <n v="0.25"/>
    <n v="0.36249999999999999"/>
    <n v="12"/>
  </r>
  <r>
    <x v="72"/>
    <x v="2"/>
    <n v="13"/>
    <s v="Rezanci"/>
    <x v="6"/>
    <s v="Peter Stanko"/>
    <n v="0.8"/>
    <n v="1.1599999999999999"/>
    <n v="26"/>
  </r>
  <r>
    <x v="42"/>
    <x v="0"/>
    <n v="5"/>
    <s v="Olje"/>
    <x v="0"/>
    <s v="Peter Stanko"/>
    <n v="2.1"/>
    <n v="3.0449999999999999"/>
    <n v="20"/>
  </r>
  <r>
    <x v="64"/>
    <x v="1"/>
    <n v="10"/>
    <s v="Maslo"/>
    <x v="1"/>
    <s v="Marko Novak"/>
    <n v="0.98"/>
    <n v="1.421"/>
    <n v="12"/>
  </r>
  <r>
    <x v="73"/>
    <x v="2"/>
    <n v="10"/>
    <s v="Maslo"/>
    <x v="1"/>
    <s v="Nikolina Prešeren"/>
    <n v="0.98"/>
    <n v="1.421"/>
    <n v="29"/>
  </r>
  <r>
    <x v="73"/>
    <x v="0"/>
    <n v="7"/>
    <s v="Moka"/>
    <x v="0"/>
    <s v="Nikolina Prešeren"/>
    <n v="0.55000000000000004"/>
    <n v="0.79749999999999999"/>
    <n v="2"/>
  </r>
  <r>
    <x v="9"/>
    <x v="1"/>
    <n v="5"/>
    <s v="Olje"/>
    <x v="0"/>
    <s v="Nikolina Prešeren"/>
    <n v="2.1"/>
    <n v="3.0449999999999999"/>
    <n v="16"/>
  </r>
  <r>
    <x v="47"/>
    <x v="2"/>
    <n v="7"/>
    <s v="Moka"/>
    <x v="0"/>
    <s v="Nikolina Prešeren"/>
    <n v="0.55000000000000004"/>
    <n v="0.79749999999999999"/>
    <n v="25"/>
  </r>
  <r>
    <x v="39"/>
    <x v="0"/>
    <n v="7"/>
    <s v="Moka"/>
    <x v="0"/>
    <s v="Jan Kos"/>
    <n v="0.55000000000000004"/>
    <n v="0.79749999999999999"/>
    <n v="14"/>
  </r>
  <r>
    <x v="56"/>
    <x v="1"/>
    <n v="1"/>
    <s v="Kava"/>
    <x v="3"/>
    <s v="Špela Hren"/>
    <n v="0.5"/>
    <n v="0.72499999999999998"/>
    <n v="3"/>
  </r>
  <r>
    <x v="48"/>
    <x v="2"/>
    <n v="11"/>
    <s v="Sladkor"/>
    <x v="0"/>
    <s v="Peter Stanko"/>
    <n v="0.77"/>
    <n v="1.1165"/>
    <n v="4"/>
  </r>
  <r>
    <x v="51"/>
    <x v="0"/>
    <n v="10"/>
    <s v="Maslo"/>
    <x v="1"/>
    <s v="Marko Novak"/>
    <n v="0.98"/>
    <n v="1.421"/>
    <n v="27"/>
  </r>
  <r>
    <x v="74"/>
    <x v="1"/>
    <n v="7"/>
    <s v="Moka"/>
    <x v="0"/>
    <s v="Marko Novak"/>
    <n v="0.55000000000000004"/>
    <n v="0.79749999999999999"/>
    <n v="20"/>
  </r>
  <r>
    <x v="75"/>
    <x v="2"/>
    <n v="2"/>
    <s v="Kakav"/>
    <x v="3"/>
    <s v="Nikolina Prešeren"/>
    <n v="0.3"/>
    <n v="0.435"/>
    <n v="18"/>
  </r>
  <r>
    <x v="30"/>
    <x v="0"/>
    <n v="6"/>
    <s v="Riž"/>
    <x v="6"/>
    <s v="Jan Kos"/>
    <n v="1.67"/>
    <n v="2.4215"/>
    <n v="11"/>
  </r>
  <r>
    <x v="51"/>
    <x v="0"/>
    <n v="7"/>
    <s v="Moka"/>
    <x v="0"/>
    <s v="Špela Hren"/>
    <n v="0.55000000000000004"/>
    <n v="0.79749999999999999"/>
    <n v="28"/>
  </r>
  <r>
    <x v="69"/>
    <x v="2"/>
    <n v="11"/>
    <s v="Sladkor"/>
    <x v="0"/>
    <s v="Peter Stanko"/>
    <n v="0.77"/>
    <n v="1.1165"/>
    <n v="8"/>
  </r>
  <r>
    <x v="54"/>
    <x v="0"/>
    <n v="5"/>
    <s v="Olje"/>
    <x v="0"/>
    <s v="Marko Novak"/>
    <n v="2.1"/>
    <n v="3.0449999999999999"/>
    <n v="21"/>
  </r>
  <r>
    <x v="71"/>
    <x v="1"/>
    <n v="3"/>
    <s v="Čaj"/>
    <x v="3"/>
    <s v="Nikolina Prešeren"/>
    <n v="0.25"/>
    <n v="0.36249999999999999"/>
    <n v="2"/>
  </r>
  <r>
    <x v="44"/>
    <x v="2"/>
    <n v="11"/>
    <s v="Sladkor"/>
    <x v="0"/>
    <s v="Nikolina Prešeren"/>
    <n v="0.77"/>
    <n v="1.1165"/>
    <n v="29"/>
  </r>
  <r>
    <x v="61"/>
    <x v="0"/>
    <n v="1"/>
    <s v="Kava"/>
    <x v="3"/>
    <s v="Nikolina Prešeren"/>
    <n v="0.5"/>
    <n v="0.72499999999999998"/>
    <n v="18"/>
  </r>
  <r>
    <x v="20"/>
    <x v="1"/>
    <n v="3"/>
    <s v="Čaj"/>
    <x v="3"/>
    <s v="Nikolina Prešeren"/>
    <n v="0.25"/>
    <n v="0.36249999999999999"/>
    <n v="14"/>
  </r>
  <r>
    <x v="76"/>
    <x v="2"/>
    <n v="11"/>
    <s v="Sladkor"/>
    <x v="0"/>
    <s v="Jan Kos"/>
    <n v="0.77"/>
    <n v="1.1165"/>
    <n v="17"/>
  </r>
  <r>
    <x v="21"/>
    <x v="0"/>
    <n v="5"/>
    <s v="Olje"/>
    <x v="0"/>
    <s v="Špela Hren"/>
    <n v="2.1"/>
    <n v="3.0449999999999999"/>
    <n v="9"/>
  </r>
  <r>
    <x v="65"/>
    <x v="1"/>
    <n v="11"/>
    <s v="Sladkor"/>
    <x v="0"/>
    <s v="Peter Stanko"/>
    <n v="0.77"/>
    <n v="1.1165"/>
    <n v="26"/>
  </r>
  <r>
    <x v="25"/>
    <x v="2"/>
    <n v="10"/>
    <s v="Maslo"/>
    <x v="1"/>
    <s v="Marko Novak"/>
    <n v="0.98"/>
    <n v="1.421"/>
    <n v="10"/>
  </r>
  <r>
    <x v="77"/>
    <x v="0"/>
    <n v="3"/>
    <s v="Čaj"/>
    <x v="3"/>
    <s v="Nikolina Prešeren"/>
    <n v="0.25"/>
    <n v="0.36249999999999999"/>
    <n v="13"/>
  </r>
  <r>
    <x v="35"/>
    <x v="1"/>
    <n v="10"/>
    <s v="Maslo"/>
    <x v="1"/>
    <s v="Jan Kos"/>
    <n v="0.98"/>
    <n v="1.421"/>
    <n v="14"/>
  </r>
  <r>
    <x v="78"/>
    <x v="0"/>
    <n v="11"/>
    <s v="Sladkor"/>
    <x v="0"/>
    <s v="Špela Hren"/>
    <n v="0.77"/>
    <n v="1.1165"/>
    <n v="5"/>
  </r>
  <r>
    <x v="48"/>
    <x v="0"/>
    <n v="10"/>
    <s v="Maslo"/>
    <x v="1"/>
    <s v="Peter Stanko"/>
    <n v="0.98"/>
    <n v="1.421"/>
    <n v="13"/>
  </r>
  <r>
    <x v="18"/>
    <x v="1"/>
    <n v="11"/>
    <s v="Sladkor"/>
    <x v="0"/>
    <s v="Marko Novak"/>
    <n v="0.77"/>
    <n v="1.1165"/>
    <n v="25"/>
  </r>
  <r>
    <x v="79"/>
    <x v="2"/>
    <n v="7"/>
    <s v="Moka"/>
    <x v="0"/>
    <s v="Marko Novak"/>
    <n v="0.55000000000000004"/>
    <n v="0.79749999999999999"/>
    <n v="9"/>
  </r>
  <r>
    <x v="12"/>
    <x v="0"/>
    <n v="9"/>
    <s v="Sol"/>
    <x v="2"/>
    <s v="Marko Novak"/>
    <n v="0.7"/>
    <n v="1.0149999999999999"/>
    <n v="8"/>
  </r>
  <r>
    <x v="17"/>
    <x v="1"/>
    <n v="7"/>
    <s v="Moka"/>
    <x v="0"/>
    <s v="Marko Novak"/>
    <n v="0.55000000000000004"/>
    <n v="0.79749999999999999"/>
    <n v="19"/>
  </r>
  <r>
    <x v="54"/>
    <x v="2"/>
    <n v="1"/>
    <s v="Kava"/>
    <x v="3"/>
    <s v="Marko Novak"/>
    <n v="0.5"/>
    <n v="0.72499999999999998"/>
    <n v="2"/>
  </r>
  <r>
    <x v="43"/>
    <x v="0"/>
    <n v="2"/>
    <s v="Kakav"/>
    <x v="3"/>
    <s v="Jan Kos"/>
    <n v="0.3"/>
    <n v="0.435"/>
    <n v="7"/>
  </r>
  <r>
    <x v="66"/>
    <x v="0"/>
    <n v="9"/>
    <s v="Sol"/>
    <x v="2"/>
    <s v="Jan Kos"/>
    <n v="0.7"/>
    <n v="1.0149999999999999"/>
    <n v="15"/>
  </r>
  <r>
    <x v="71"/>
    <x v="2"/>
    <n v="7"/>
    <s v="Moka"/>
    <x v="0"/>
    <s v="Jan Kos"/>
    <n v="0.55000000000000004"/>
    <n v="0.79749999999999999"/>
    <n v="15"/>
  </r>
  <r>
    <x v="80"/>
    <x v="0"/>
    <n v="1"/>
    <s v="Kava"/>
    <x v="3"/>
    <s v="Špela Hren"/>
    <n v="0.5"/>
    <n v="0.72499999999999998"/>
    <n v="30"/>
  </r>
  <r>
    <x v="31"/>
    <x v="1"/>
    <n v="11"/>
    <s v="Sladkor"/>
    <x v="0"/>
    <s v="Špela Hren"/>
    <n v="0.77"/>
    <n v="1.1165"/>
    <n v="28"/>
  </r>
  <r>
    <x v="13"/>
    <x v="2"/>
    <n v="7"/>
    <s v="Moka"/>
    <x v="0"/>
    <s v="Jan Kos"/>
    <n v="0.55000000000000004"/>
    <n v="0.79749999999999999"/>
    <n v="21"/>
  </r>
  <r>
    <x v="81"/>
    <x v="0"/>
    <n v="10"/>
    <s v="Maslo"/>
    <x v="1"/>
    <s v="Špela Hren"/>
    <n v="0.98"/>
    <n v="1.421"/>
    <n v="28"/>
  </r>
  <r>
    <x v="82"/>
    <x v="1"/>
    <n v="6"/>
    <s v="Riž"/>
    <x v="6"/>
    <s v="Peter Stanko"/>
    <n v="1.67"/>
    <n v="2.4215"/>
    <n v="9"/>
  </r>
  <r>
    <x v="46"/>
    <x v="2"/>
    <n v="8"/>
    <s v="Pelati"/>
    <x v="5"/>
    <s v="Marko Novak"/>
    <n v="1.9"/>
    <n v="2.7549999999999999"/>
    <n v="17"/>
  </r>
  <r>
    <x v="56"/>
    <x v="0"/>
    <n v="1"/>
    <s v="Kava"/>
    <x v="3"/>
    <s v="Peter Stanko"/>
    <n v="0.5"/>
    <n v="0.72499999999999998"/>
    <n v="18"/>
  </r>
  <r>
    <x v="30"/>
    <x v="1"/>
    <n v="13"/>
    <s v="Rezanci"/>
    <x v="6"/>
    <s v="Peter Stanko"/>
    <n v="0.8"/>
    <n v="1.1599999999999999"/>
    <n v="30"/>
  </r>
  <r>
    <x v="70"/>
    <x v="2"/>
    <n v="8"/>
    <s v="Pelati"/>
    <x v="5"/>
    <s v="Peter Stanko"/>
    <n v="1.9"/>
    <n v="2.7549999999999999"/>
    <n v="9"/>
  </r>
  <r>
    <x v="41"/>
    <x v="0"/>
    <n v="7"/>
    <s v="Moka"/>
    <x v="0"/>
    <s v="Jan Kos"/>
    <n v="0.55000000000000004"/>
    <n v="0.79749999999999999"/>
    <n v="9"/>
  </r>
  <r>
    <x v="35"/>
    <x v="1"/>
    <n v="2"/>
    <s v="Kakav"/>
    <x v="3"/>
    <s v="Špela Hren"/>
    <n v="0.3"/>
    <n v="0.435"/>
    <n v="5"/>
  </r>
  <r>
    <x v="83"/>
    <x v="2"/>
    <n v="7"/>
    <s v="Moka"/>
    <x v="0"/>
    <s v="Peter Stanko"/>
    <n v="0.55000000000000004"/>
    <n v="0.79749999999999999"/>
    <n v="1"/>
  </r>
  <r>
    <x v="84"/>
    <x v="0"/>
    <n v="8"/>
    <s v="Pelati"/>
    <x v="5"/>
    <s v="Marko Novak"/>
    <n v="1.9"/>
    <n v="2.7549999999999999"/>
    <n v="22"/>
  </r>
  <r>
    <x v="54"/>
    <x v="0"/>
    <n v="2"/>
    <s v="Kakav"/>
    <x v="3"/>
    <s v="Nikolina Prešeren"/>
    <n v="0.3"/>
    <n v="0.435"/>
    <n v="3"/>
  </r>
  <r>
    <x v="68"/>
    <x v="2"/>
    <n v="13"/>
    <s v="Rezanci"/>
    <x v="6"/>
    <s v="Jan Kos"/>
    <n v="0.8"/>
    <n v="1.1599999999999999"/>
    <n v="30"/>
  </r>
  <r>
    <x v="1"/>
    <x v="0"/>
    <n v="12"/>
    <s v="Pršut"/>
    <x v="4"/>
    <s v="Špela Hren"/>
    <n v="8.75"/>
    <n v="12.6875"/>
    <n v="19"/>
  </r>
  <r>
    <x v="85"/>
    <x v="1"/>
    <n v="9"/>
    <s v="Sol"/>
    <x v="2"/>
    <s v="Peter Stanko"/>
    <n v="0.7"/>
    <n v="1.0149999999999999"/>
    <n v="29"/>
  </r>
  <r>
    <x v="80"/>
    <x v="1"/>
    <n v="3"/>
    <s v="Čaj"/>
    <x v="3"/>
    <s v="Marko Novak"/>
    <n v="0.25"/>
    <n v="0.36249999999999999"/>
    <n v="30"/>
  </r>
  <r>
    <x v="70"/>
    <x v="1"/>
    <n v="7"/>
    <s v="Moka"/>
    <x v="0"/>
    <s v="Jan Kos"/>
    <n v="0.55000000000000004"/>
    <n v="0.79749999999999999"/>
    <n v="6"/>
  </r>
  <r>
    <x v="12"/>
    <x v="1"/>
    <n v="6"/>
    <s v="Riž"/>
    <x v="6"/>
    <s v="Špela Hren"/>
    <n v="1.67"/>
    <n v="2.4215"/>
    <n v="16"/>
  </r>
  <r>
    <x v="86"/>
    <x v="2"/>
    <n v="3"/>
    <s v="Čaj"/>
    <x v="3"/>
    <s v="Peter Stanko"/>
    <n v="0.25"/>
    <n v="0.36249999999999999"/>
    <n v="3"/>
  </r>
  <r>
    <x v="87"/>
    <x v="0"/>
    <n v="8"/>
    <s v="Pelati"/>
    <x v="5"/>
    <s v="Marko Novak"/>
    <n v="1.9"/>
    <n v="2.7549999999999999"/>
    <n v="25"/>
  </r>
  <r>
    <x v="55"/>
    <x v="1"/>
    <n v="2"/>
    <s v="Kakav"/>
    <x v="3"/>
    <s v="Nikolina Prešeren"/>
    <n v="0.3"/>
    <n v="0.435"/>
    <n v="30"/>
  </r>
  <r>
    <x v="66"/>
    <x v="2"/>
    <n v="2"/>
    <s v="Kakav"/>
    <x v="3"/>
    <s v="Jan Kos"/>
    <n v="0.3"/>
    <n v="0.435"/>
    <n v="29"/>
  </r>
  <r>
    <x v="41"/>
    <x v="0"/>
    <n v="9"/>
    <s v="Sol"/>
    <x v="2"/>
    <s v="Špela Hren"/>
    <n v="0.7"/>
    <n v="1.0149999999999999"/>
    <n v="20"/>
  </r>
  <r>
    <x v="88"/>
    <x v="1"/>
    <n v="8"/>
    <s v="Pelati"/>
    <x v="5"/>
    <s v="Peter Stanko"/>
    <n v="1.9"/>
    <n v="2.7549999999999999"/>
    <n v="20"/>
  </r>
  <r>
    <x v="89"/>
    <x v="2"/>
    <n v="4"/>
    <s v="Mleko"/>
    <x v="1"/>
    <s v="Marko Novak"/>
    <n v="0.8"/>
    <n v="1.1599999999999999"/>
    <n v="6"/>
  </r>
  <r>
    <x v="70"/>
    <x v="2"/>
    <n v="1"/>
    <s v="Kava"/>
    <x v="3"/>
    <s v="Jan Kos"/>
    <n v="0.5"/>
    <n v="0.72499999999999998"/>
    <n v="14"/>
  </r>
  <r>
    <x v="50"/>
    <x v="1"/>
    <n v="7"/>
    <s v="Moka"/>
    <x v="0"/>
    <s v="Špela Hren"/>
    <n v="0.55000000000000004"/>
    <n v="0.79749999999999999"/>
    <n v="15"/>
  </r>
  <r>
    <x v="72"/>
    <x v="2"/>
    <n v="4"/>
    <s v="Mleko"/>
    <x v="1"/>
    <s v="Peter Stanko"/>
    <n v="0.8"/>
    <n v="1.1599999999999999"/>
    <n v="9"/>
  </r>
  <r>
    <x v="90"/>
    <x v="0"/>
    <n v="4"/>
    <s v="Mleko"/>
    <x v="1"/>
    <s v="Marko Novak"/>
    <n v="0.8"/>
    <n v="1.1599999999999999"/>
    <n v="23"/>
  </r>
  <r>
    <x v="91"/>
    <x v="1"/>
    <n v="11"/>
    <s v="Sladkor"/>
    <x v="0"/>
    <s v="Nikolina Prešeren"/>
    <n v="0.77"/>
    <n v="1.1165"/>
    <n v="13"/>
  </r>
  <r>
    <x v="52"/>
    <x v="2"/>
    <n v="4"/>
    <s v="Mleko"/>
    <x v="1"/>
    <s v="Jan Kos"/>
    <n v="0.8"/>
    <n v="1.1599999999999999"/>
    <n v="6"/>
  </r>
  <r>
    <x v="1"/>
    <x v="2"/>
    <n v="4"/>
    <s v="Mleko"/>
    <x v="1"/>
    <s v="Špela Hren"/>
    <n v="0.8"/>
    <n v="1.1599999999999999"/>
    <n v="27"/>
  </r>
  <r>
    <x v="44"/>
    <x v="1"/>
    <n v="2"/>
    <s v="Kakav"/>
    <x v="3"/>
    <s v="Peter Stanko"/>
    <n v="0.3"/>
    <n v="0.435"/>
    <n v="5"/>
  </r>
  <r>
    <x v="26"/>
    <x v="2"/>
    <n v="2"/>
    <s v="Kakav"/>
    <x v="3"/>
    <s v="Marko Novak"/>
    <n v="0.3"/>
    <n v="0.435"/>
    <n v="27"/>
  </r>
  <r>
    <x v="92"/>
    <x v="0"/>
    <n v="1"/>
    <s v="Kava"/>
    <x v="3"/>
    <s v="Marko Novak"/>
    <n v="0.5"/>
    <n v="0.72499999999999998"/>
    <n v="14"/>
  </r>
  <r>
    <x v="77"/>
    <x v="1"/>
    <n v="5"/>
    <s v="Olje"/>
    <x v="0"/>
    <s v="Marko Novak"/>
    <n v="2.1"/>
    <n v="3.0449999999999999"/>
    <n v="19"/>
  </r>
  <r>
    <x v="67"/>
    <x v="2"/>
    <n v="9"/>
    <s v="Sol"/>
    <x v="2"/>
    <s v="Marko Novak"/>
    <n v="0.7"/>
    <n v="1.0149999999999999"/>
    <n v="26"/>
  </r>
  <r>
    <x v="92"/>
    <x v="0"/>
    <n v="7"/>
    <s v="Moka"/>
    <x v="0"/>
    <s v="Jan Kos"/>
    <n v="0.55000000000000004"/>
    <n v="0.79749999999999999"/>
    <n v="12"/>
  </r>
  <r>
    <x v="47"/>
    <x v="1"/>
    <n v="8"/>
    <s v="Pelati"/>
    <x v="5"/>
    <s v="Špela Hren"/>
    <n v="1.9"/>
    <n v="2.7549999999999999"/>
    <n v="7"/>
  </r>
  <r>
    <x v="44"/>
    <x v="2"/>
    <n v="10"/>
    <s v="Maslo"/>
    <x v="1"/>
    <s v="Jan Kos"/>
    <n v="0.98"/>
    <n v="1.421"/>
    <n v="9"/>
  </r>
  <r>
    <x v="83"/>
    <x v="0"/>
    <n v="9"/>
    <s v="Sol"/>
    <x v="2"/>
    <s v="Špela Hren"/>
    <n v="0.7"/>
    <n v="1.0149999999999999"/>
    <n v="19"/>
  </r>
  <r>
    <x v="8"/>
    <x v="2"/>
    <n v="8"/>
    <s v="Pelati"/>
    <x v="5"/>
    <s v="Jan Kos"/>
    <n v="1.9"/>
    <n v="2.7549999999999999"/>
    <n v="7"/>
  </r>
  <r>
    <x v="40"/>
    <x v="2"/>
    <n v="2"/>
    <s v="Kakav"/>
    <x v="3"/>
    <s v="Jan Kos"/>
    <n v="0.3"/>
    <n v="0.435"/>
    <n v="26"/>
  </r>
  <r>
    <x v="42"/>
    <x v="0"/>
    <n v="11"/>
    <s v="Sladkor"/>
    <x v="0"/>
    <s v="Jan Kos"/>
    <n v="0.77"/>
    <n v="1.1165"/>
    <n v="4"/>
  </r>
  <r>
    <x v="72"/>
    <x v="2"/>
    <n v="10"/>
    <s v="Maslo"/>
    <x v="1"/>
    <s v="Jan Kos"/>
    <n v="0.98"/>
    <n v="1.421"/>
    <n v="3"/>
  </r>
  <r>
    <x v="32"/>
    <x v="2"/>
    <n v="11"/>
    <s v="Sladkor"/>
    <x v="0"/>
    <s v="Špela Hren"/>
    <n v="0.77"/>
    <n v="1.1165"/>
    <n v="29"/>
  </r>
  <r>
    <x v="66"/>
    <x v="0"/>
    <n v="3"/>
    <s v="Čaj"/>
    <x v="3"/>
    <s v="Peter Stanko"/>
    <n v="0.25"/>
    <n v="0.36249999999999999"/>
    <n v="10"/>
  </r>
  <r>
    <x v="59"/>
    <x v="1"/>
    <n v="13"/>
    <s v="Rezanci"/>
    <x v="6"/>
    <s v="Marko Novak"/>
    <n v="0.8"/>
    <n v="1.1599999999999999"/>
    <n v="22"/>
  </r>
  <r>
    <x v="93"/>
    <x v="2"/>
    <n v="5"/>
    <s v="Olje"/>
    <x v="0"/>
    <s v="Nikolina Prešeren"/>
    <n v="2.1"/>
    <n v="3.0449999999999999"/>
    <n v="7"/>
  </r>
  <r>
    <x v="94"/>
    <x v="0"/>
    <n v="11"/>
    <s v="Sladkor"/>
    <x v="0"/>
    <s v="Jan Kos"/>
    <n v="0.77"/>
    <n v="1.1165"/>
    <n v="20"/>
  </r>
  <r>
    <x v="64"/>
    <x v="1"/>
    <n v="4"/>
    <s v="Mleko"/>
    <x v="1"/>
    <s v="Špela Hren"/>
    <n v="0.8"/>
    <n v="1.1599999999999999"/>
    <n v="21"/>
  </r>
  <r>
    <x v="43"/>
    <x v="2"/>
    <n v="11"/>
    <s v="Sladkor"/>
    <x v="0"/>
    <s v="Peter Stanko"/>
    <n v="0.77"/>
    <n v="1.1165"/>
    <n v="26"/>
  </r>
  <r>
    <x v="80"/>
    <x v="0"/>
    <n v="8"/>
    <s v="Pelati"/>
    <x v="5"/>
    <s v="Marko Novak"/>
    <n v="1.9"/>
    <n v="2.7549999999999999"/>
    <n v="13"/>
  </r>
  <r>
    <x v="10"/>
    <x v="1"/>
    <n v="3"/>
    <s v="Čaj"/>
    <x v="3"/>
    <s v="Jan Kos"/>
    <n v="0.25"/>
    <n v="0.36249999999999999"/>
    <n v="30"/>
  </r>
  <r>
    <x v="67"/>
    <x v="2"/>
    <n v="10"/>
    <s v="Maslo"/>
    <x v="1"/>
    <s v="Špela Hren"/>
    <n v="0.98"/>
    <n v="1.421"/>
    <n v="12"/>
  </r>
  <r>
    <x v="42"/>
    <x v="0"/>
    <n v="11"/>
    <s v="Sladkor"/>
    <x v="0"/>
    <s v="Peter Stanko"/>
    <n v="0.77"/>
    <n v="1.1165"/>
    <n v="4"/>
  </r>
  <r>
    <x v="57"/>
    <x v="1"/>
    <n v="7"/>
    <s v="Moka"/>
    <x v="0"/>
    <s v="Marko Novak"/>
    <n v="0.55000000000000004"/>
    <n v="0.79749999999999999"/>
    <n v="4"/>
  </r>
  <r>
    <x v="39"/>
    <x v="2"/>
    <n v="4"/>
    <s v="Mleko"/>
    <x v="1"/>
    <s v="Nikolina Prešeren"/>
    <n v="0.8"/>
    <n v="1.1599999999999999"/>
    <n v="13"/>
  </r>
  <r>
    <x v="27"/>
    <x v="2"/>
    <n v="11"/>
    <s v="Sladkor"/>
    <x v="0"/>
    <s v="Jan Kos"/>
    <n v="0.77"/>
    <n v="1.1165"/>
    <n v="20"/>
  </r>
  <r>
    <x v="84"/>
    <x v="1"/>
    <n v="9"/>
    <s v="Sol"/>
    <x v="2"/>
    <s v="Špela Hren"/>
    <n v="0.7"/>
    <n v="1.0149999999999999"/>
    <n v="2"/>
  </r>
  <r>
    <x v="95"/>
    <x v="2"/>
    <n v="1"/>
    <s v="Kava"/>
    <x v="3"/>
    <s v="Peter Stanko"/>
    <n v="0.5"/>
    <n v="0.72499999999999998"/>
    <n v="16"/>
  </r>
  <r>
    <x v="51"/>
    <x v="0"/>
    <n v="9"/>
    <s v="Sol"/>
    <x v="2"/>
    <s v="Marko Novak"/>
    <n v="0.7"/>
    <n v="1.0149999999999999"/>
    <n v="20"/>
  </r>
  <r>
    <x v="34"/>
    <x v="1"/>
    <n v="11"/>
    <s v="Sladkor"/>
    <x v="0"/>
    <s v="Jan Kos"/>
    <n v="0.77"/>
    <n v="1.1165"/>
    <n v="13"/>
  </r>
  <r>
    <x v="88"/>
    <x v="2"/>
    <n v="3"/>
    <s v="Čaj"/>
    <x v="3"/>
    <s v="Špela Hren"/>
    <n v="0.25"/>
    <n v="0.36249999999999999"/>
    <n v="24"/>
  </r>
  <r>
    <x v="65"/>
    <x v="0"/>
    <n v="1"/>
    <s v="Kava"/>
    <x v="3"/>
    <s v="Špela Hren"/>
    <n v="0.5"/>
    <n v="0.72499999999999998"/>
    <n v="24"/>
  </r>
  <r>
    <x v="96"/>
    <x v="1"/>
    <n v="12"/>
    <s v="Pršut"/>
    <x v="4"/>
    <s v="Peter Stanko"/>
    <n v="8.75"/>
    <n v="12.6875"/>
    <n v="5"/>
  </r>
  <r>
    <x v="8"/>
    <x v="2"/>
    <n v="5"/>
    <s v="Olje"/>
    <x v="0"/>
    <s v="Marko Novak"/>
    <n v="2.1"/>
    <n v="3.0449999999999999"/>
    <n v="12"/>
  </r>
  <r>
    <x v="58"/>
    <x v="0"/>
    <n v="9"/>
    <s v="Sol"/>
    <x v="2"/>
    <s v="Nikolina Prešeren"/>
    <n v="0.7"/>
    <n v="1.0149999999999999"/>
    <n v="5"/>
  </r>
  <r>
    <x v="29"/>
    <x v="1"/>
    <n v="9"/>
    <s v="Sol"/>
    <x v="2"/>
    <s v="Jan Kos"/>
    <n v="0.7"/>
    <n v="1.0149999999999999"/>
    <n v="7"/>
  </r>
  <r>
    <x v="77"/>
    <x v="2"/>
    <n v="5"/>
    <s v="Olje"/>
    <x v="0"/>
    <s v="Špela Hren"/>
    <n v="2.1"/>
    <n v="3.0449999999999999"/>
    <n v="6"/>
  </r>
  <r>
    <x v="54"/>
    <x v="0"/>
    <n v="3"/>
    <s v="Čaj"/>
    <x v="3"/>
    <s v="Peter Stanko"/>
    <n v="0.25"/>
    <n v="0.36249999999999999"/>
    <n v="2"/>
  </r>
  <r>
    <x v="16"/>
    <x v="1"/>
    <n v="10"/>
    <s v="Maslo"/>
    <x v="1"/>
    <s v="Marko Novak"/>
    <n v="0.98"/>
    <n v="1.421"/>
    <n v="4"/>
  </r>
  <r>
    <x v="50"/>
    <x v="2"/>
    <n v="3"/>
    <s v="Čaj"/>
    <x v="3"/>
    <s v="Jan Kos"/>
    <n v="0.25"/>
    <n v="0.36249999999999999"/>
    <n v="4"/>
  </r>
  <r>
    <x v="97"/>
    <x v="0"/>
    <n v="6"/>
    <s v="Riž"/>
    <x v="6"/>
    <s v="Špela Hren"/>
    <n v="1.67"/>
    <n v="2.4215"/>
    <n v="17"/>
  </r>
  <r>
    <x v="20"/>
    <x v="1"/>
    <n v="1"/>
    <s v="Kava"/>
    <x v="3"/>
    <s v="Peter Stanko"/>
    <n v="0.5"/>
    <n v="0.72499999999999998"/>
    <n v="29"/>
  </r>
  <r>
    <x v="15"/>
    <x v="2"/>
    <n v="12"/>
    <s v="Pršut"/>
    <x v="4"/>
    <s v="Marko Novak"/>
    <n v="8.75"/>
    <n v="12.6875"/>
    <n v="22"/>
  </r>
  <r>
    <x v="63"/>
    <x v="0"/>
    <n v="2"/>
    <s v="Kakav"/>
    <x v="3"/>
    <s v="Nikolina Prešeren"/>
    <n v="0.3"/>
    <n v="0.435"/>
    <n v="29"/>
  </r>
  <r>
    <x v="95"/>
    <x v="1"/>
    <n v="10"/>
    <s v="Maslo"/>
    <x v="1"/>
    <s v="Jan Kos"/>
    <n v="0.98"/>
    <n v="1.421"/>
    <n v="9"/>
  </r>
  <r>
    <x v="18"/>
    <x v="2"/>
    <n v="8"/>
    <s v="Pelati"/>
    <x v="5"/>
    <s v="Špela Hren"/>
    <n v="1.9"/>
    <n v="2.7549999999999999"/>
    <n v="4"/>
  </r>
  <r>
    <x v="50"/>
    <x v="0"/>
    <n v="1"/>
    <s v="Kava"/>
    <x v="3"/>
    <s v="Peter Stanko"/>
    <n v="0.5"/>
    <n v="0.72499999999999998"/>
    <n v="22"/>
  </r>
  <r>
    <x v="56"/>
    <x v="1"/>
    <n v="5"/>
    <s v="Olje"/>
    <x v="0"/>
    <s v="Marko Novak"/>
    <n v="2.1"/>
    <n v="3.0449999999999999"/>
    <n v="23"/>
  </r>
  <r>
    <x v="98"/>
    <x v="2"/>
    <n v="12"/>
    <s v="Pršut"/>
    <x v="4"/>
    <s v="Jan Kos"/>
    <n v="8.75"/>
    <n v="12.6875"/>
    <n v="8"/>
  </r>
  <r>
    <x v="68"/>
    <x v="0"/>
    <n v="11"/>
    <s v="Sladkor"/>
    <x v="0"/>
    <s v="Špela Hren"/>
    <n v="0.77"/>
    <n v="1.1165"/>
    <n v="24"/>
  </r>
  <r>
    <x v="19"/>
    <x v="1"/>
    <n v="13"/>
    <s v="Rezanci"/>
    <x v="6"/>
    <s v="Marko Novak"/>
    <n v="0.8"/>
    <n v="1.1599999999999999"/>
    <n v="4"/>
  </r>
  <r>
    <x v="28"/>
    <x v="2"/>
    <n v="7"/>
    <s v="Moka"/>
    <x v="0"/>
    <s v="Marko Novak"/>
    <n v="0.55000000000000004"/>
    <n v="0.79749999999999999"/>
    <n v="21"/>
  </r>
  <r>
    <x v="75"/>
    <x v="0"/>
    <n v="8"/>
    <s v="Pelati"/>
    <x v="5"/>
    <s v="Nikolina Prešeren"/>
    <n v="1.9"/>
    <n v="2.7549999999999999"/>
    <n v="18"/>
  </r>
  <r>
    <x v="98"/>
    <x v="1"/>
    <n v="5"/>
    <s v="Olje"/>
    <x v="0"/>
    <s v="Jan Kos"/>
    <n v="2.1"/>
    <n v="3.0449999999999999"/>
    <n v="24"/>
  </r>
  <r>
    <x v="40"/>
    <x v="2"/>
    <n v="1"/>
    <s v="Kava"/>
    <x v="3"/>
    <s v="Špela Hren"/>
    <n v="0.5"/>
    <n v="0.72499999999999998"/>
    <n v="9"/>
  </r>
  <r>
    <x v="40"/>
    <x v="0"/>
    <n v="4"/>
    <s v="Mleko"/>
    <x v="1"/>
    <s v="Peter Stanko"/>
    <n v="0.8"/>
    <n v="1.1599999999999999"/>
    <n v="27"/>
  </r>
  <r>
    <x v="79"/>
    <x v="1"/>
    <n v="8"/>
    <s v="Pelati"/>
    <x v="5"/>
    <s v="Marko Novak"/>
    <n v="1.9"/>
    <n v="2.7549999999999999"/>
    <n v="26"/>
  </r>
  <r>
    <x v="56"/>
    <x v="2"/>
    <n v="6"/>
    <s v="Riž"/>
    <x v="6"/>
    <s v="Nikolina Prešeren"/>
    <n v="1.67"/>
    <n v="2.4215"/>
    <n v="12"/>
  </r>
  <r>
    <x v="11"/>
    <x v="0"/>
    <n v="9"/>
    <s v="Sol"/>
    <x v="2"/>
    <s v="Nikolina Prešeren"/>
    <n v="0.7"/>
    <n v="1.0149999999999999"/>
    <n v="12"/>
  </r>
  <r>
    <x v="13"/>
    <x v="1"/>
    <n v="6"/>
    <s v="Riž"/>
    <x v="6"/>
    <s v="Nikolina Prešeren"/>
    <n v="1.67"/>
    <n v="2.4215"/>
    <n v="11"/>
  </r>
  <r>
    <x v="79"/>
    <x v="2"/>
    <n v="10"/>
    <s v="Maslo"/>
    <x v="1"/>
    <s v="Nikolina Prešeren"/>
    <n v="0.98"/>
    <n v="1.421"/>
    <n v="21"/>
  </r>
  <r>
    <x v="46"/>
    <x v="0"/>
    <n v="8"/>
    <s v="Pelati"/>
    <x v="5"/>
    <s v="Jan Kos"/>
    <n v="1.9"/>
    <n v="2.7549999999999999"/>
    <n v="8"/>
  </r>
  <r>
    <x v="45"/>
    <x v="1"/>
    <n v="2"/>
    <s v="Kakav"/>
    <x v="3"/>
    <s v="Špela Hren"/>
    <n v="0.3"/>
    <n v="0.435"/>
    <n v="23"/>
  </r>
  <r>
    <x v="99"/>
    <x v="2"/>
    <n v="2"/>
    <s v="Kakav"/>
    <x v="3"/>
    <s v="Peter Stanko"/>
    <n v="0.3"/>
    <n v="0.435"/>
    <n v="25"/>
  </r>
  <r>
    <x v="9"/>
    <x v="0"/>
    <n v="4"/>
    <s v="Mleko"/>
    <x v="1"/>
    <s v="Marko Novak"/>
    <n v="0.8"/>
    <n v="1.1599999999999999"/>
    <n v="24"/>
  </r>
  <r>
    <x v="16"/>
    <x v="1"/>
    <n v="10"/>
    <s v="Maslo"/>
    <x v="1"/>
    <s v="Nikolina Prešeren"/>
    <n v="0.98"/>
    <n v="1.421"/>
    <n v="22"/>
  </r>
  <r>
    <x v="96"/>
    <x v="2"/>
    <n v="13"/>
    <s v="Rezanci"/>
    <x v="6"/>
    <s v="Jan Kos"/>
    <n v="0.8"/>
    <n v="1.1599999999999999"/>
    <n v="14"/>
  </r>
  <r>
    <x v="0"/>
    <x v="0"/>
    <n v="2"/>
    <s v="Kakav"/>
    <x v="3"/>
    <s v="Špela Hren"/>
    <n v="0.3"/>
    <n v="0.435"/>
    <n v="14"/>
  </r>
  <r>
    <x v="19"/>
    <x v="1"/>
    <n v="11"/>
    <s v="Sladkor"/>
    <x v="0"/>
    <s v="Peter Stanko"/>
    <n v="0.77"/>
    <n v="1.1165"/>
    <n v="9"/>
  </r>
  <r>
    <x v="50"/>
    <x v="2"/>
    <n v="7"/>
    <s v="Moka"/>
    <x v="0"/>
    <s v="Marko Novak"/>
    <n v="0.55000000000000004"/>
    <n v="0.79749999999999999"/>
    <n v="2"/>
  </r>
  <r>
    <x v="93"/>
    <x v="0"/>
    <n v="8"/>
    <s v="Pelati"/>
    <x v="5"/>
    <s v="Marko Novak"/>
    <n v="1.9"/>
    <n v="2.7549999999999999"/>
    <n v="26"/>
  </r>
  <r>
    <x v="47"/>
    <x v="1"/>
    <n v="9"/>
    <s v="Sol"/>
    <x v="2"/>
    <s v="Marko Novak"/>
    <n v="0.7"/>
    <n v="1.0149999999999999"/>
    <n v="24"/>
  </r>
  <r>
    <x v="10"/>
    <x v="2"/>
    <n v="13"/>
    <s v="Rezanci"/>
    <x v="6"/>
    <s v="Marko Novak"/>
    <n v="0.8"/>
    <n v="1.1599999999999999"/>
    <n v="23"/>
  </r>
  <r>
    <x v="39"/>
    <x v="0"/>
    <n v="7"/>
    <s v="Moka"/>
    <x v="0"/>
    <s v="Marko Novak"/>
    <n v="0.55000000000000004"/>
    <n v="0.79749999999999999"/>
    <n v="20"/>
  </r>
  <r>
    <x v="30"/>
    <x v="1"/>
    <n v="2"/>
    <s v="Kakav"/>
    <x v="3"/>
    <s v="Jan Kos"/>
    <n v="0.3"/>
    <n v="0.435"/>
    <n v="16"/>
  </r>
  <r>
    <x v="51"/>
    <x v="2"/>
    <n v="7"/>
    <s v="Moka"/>
    <x v="0"/>
    <s v="Jan Kos"/>
    <n v="0.55000000000000004"/>
    <n v="0.79749999999999999"/>
    <n v="10"/>
  </r>
  <r>
    <x v="60"/>
    <x v="0"/>
    <n v="2"/>
    <s v="Kakav"/>
    <x v="3"/>
    <s v="Jan Kos"/>
    <n v="0.3"/>
    <n v="0.435"/>
    <n v="10"/>
  </r>
  <r>
    <x v="43"/>
    <x v="1"/>
    <n v="7"/>
    <s v="Moka"/>
    <x v="0"/>
    <s v="Špela Hren"/>
    <n v="0.55000000000000004"/>
    <n v="0.79749999999999999"/>
    <n v="2"/>
  </r>
  <r>
    <x v="90"/>
    <x v="2"/>
    <n v="8"/>
    <s v="Pelati"/>
    <x v="5"/>
    <s v="Špela Hren"/>
    <n v="1.9"/>
    <n v="2.7549999999999999"/>
    <n v="17"/>
  </r>
  <r>
    <x v="18"/>
    <x v="0"/>
    <n v="11"/>
    <s v="Sladkor"/>
    <x v="0"/>
    <s v="Jan Kos"/>
    <n v="0.77"/>
    <n v="1.1165"/>
    <n v="19"/>
  </r>
  <r>
    <x v="16"/>
    <x v="1"/>
    <n v="7"/>
    <s v="Moka"/>
    <x v="0"/>
    <s v="Špela Hren"/>
    <n v="0.55000000000000004"/>
    <n v="0.79749999999999999"/>
    <n v="18"/>
  </r>
  <r>
    <x v="40"/>
    <x v="2"/>
    <n v="13"/>
    <s v="Rezanci"/>
    <x v="6"/>
    <s v="Peter Stanko"/>
    <n v="0.8"/>
    <n v="1.1599999999999999"/>
    <n v="28"/>
  </r>
  <r>
    <x v="95"/>
    <x v="0"/>
    <n v="3"/>
    <s v="Čaj"/>
    <x v="3"/>
    <s v="Marko Novak"/>
    <n v="0.25"/>
    <n v="0.36249999999999999"/>
    <n v="13"/>
  </r>
  <r>
    <x v="27"/>
    <x v="1"/>
    <n v="2"/>
    <s v="Kakav"/>
    <x v="3"/>
    <s v="Peter Stanko"/>
    <n v="0.3"/>
    <n v="0.435"/>
    <n v="19"/>
  </r>
  <r>
    <x v="81"/>
    <x v="2"/>
    <n v="11"/>
    <s v="Sladkor"/>
    <x v="0"/>
    <s v="Peter Stanko"/>
    <n v="0.77"/>
    <n v="1.1165"/>
    <n v="24"/>
  </r>
  <r>
    <x v="30"/>
    <x v="0"/>
    <n v="7"/>
    <s v="Moka"/>
    <x v="0"/>
    <s v="Peter Stanko"/>
    <n v="0.55000000000000004"/>
    <n v="0.79749999999999999"/>
    <n v="21"/>
  </r>
  <r>
    <x v="43"/>
    <x v="1"/>
    <n v="9"/>
    <s v="Sol"/>
    <x v="2"/>
    <s v="Peter Stanko"/>
    <n v="0.7"/>
    <n v="1.0149999999999999"/>
    <n v="28"/>
  </r>
  <r>
    <x v="37"/>
    <x v="2"/>
    <n v="1"/>
    <s v="Kava"/>
    <x v="3"/>
    <s v="Marko Novak"/>
    <n v="0.5"/>
    <n v="0.72499999999999998"/>
    <n v="18"/>
  </r>
  <r>
    <x v="62"/>
    <x v="0"/>
    <n v="3"/>
    <s v="Čaj"/>
    <x v="3"/>
    <s v="Nikolina Prešeren"/>
    <n v="0.25"/>
    <n v="0.36249999999999999"/>
    <n v="2"/>
  </r>
  <r>
    <x v="95"/>
    <x v="1"/>
    <n v="1"/>
    <s v="Kava"/>
    <x v="3"/>
    <s v="Nikolina Prešeren"/>
    <n v="0.5"/>
    <n v="0.72499999999999998"/>
    <n v="9"/>
  </r>
  <r>
    <x v="77"/>
    <x v="2"/>
    <n v="5"/>
    <s v="Olje"/>
    <x v="0"/>
    <s v="Nikolina Prešeren"/>
    <n v="2.1"/>
    <n v="3.0449999999999999"/>
    <n v="24"/>
  </r>
  <r>
    <x v="39"/>
    <x v="0"/>
    <n v="8"/>
    <s v="Pelati"/>
    <x v="5"/>
    <s v="Nikolina Prešeren"/>
    <n v="1.9"/>
    <n v="2.7549999999999999"/>
    <n v="12"/>
  </r>
  <r>
    <x v="46"/>
    <x v="1"/>
    <n v="9"/>
    <s v="Sol"/>
    <x v="2"/>
    <s v="Jan Kos"/>
    <n v="0.7"/>
    <n v="1.0149999999999999"/>
    <n v="24"/>
  </r>
  <r>
    <x v="74"/>
    <x v="2"/>
    <n v="10"/>
    <s v="Maslo"/>
    <x v="1"/>
    <s v="Špela Hren"/>
    <n v="0.98"/>
    <n v="1.421"/>
    <n v="8"/>
  </r>
  <r>
    <x v="27"/>
    <x v="0"/>
    <n v="5"/>
    <s v="Olje"/>
    <x v="0"/>
    <s v="Peter Stanko"/>
    <n v="2.1"/>
    <n v="3.0449999999999999"/>
    <n v="9"/>
  </r>
  <r>
    <x v="17"/>
    <x v="1"/>
    <n v="4"/>
    <s v="Mleko"/>
    <x v="1"/>
    <s v="Marko Novak"/>
    <n v="0.8"/>
    <n v="1.1599999999999999"/>
    <n v="21"/>
  </r>
  <r>
    <x v="75"/>
    <x v="2"/>
    <n v="7"/>
    <s v="Moka"/>
    <x v="0"/>
    <s v="Marko Novak"/>
    <n v="0.55000000000000004"/>
    <n v="0.79749999999999999"/>
    <n v="19"/>
  </r>
  <r>
    <x v="80"/>
    <x v="0"/>
    <n v="7"/>
    <s v="Moka"/>
    <x v="0"/>
    <s v="Nikolina Prešeren"/>
    <n v="0.55000000000000004"/>
    <n v="0.79749999999999999"/>
    <n v="16"/>
  </r>
  <r>
    <x v="100"/>
    <x v="1"/>
    <n v="2"/>
    <s v="Kakav"/>
    <x v="3"/>
    <s v="Jan Kos"/>
    <n v="0.3"/>
    <n v="0.435"/>
    <n v="14"/>
  </r>
  <r>
    <x v="93"/>
    <x v="2"/>
    <n v="3"/>
    <s v="Čaj"/>
    <x v="3"/>
    <s v="Špela Hren"/>
    <n v="0.25"/>
    <n v="0.36249999999999999"/>
    <n v="29"/>
  </r>
  <r>
    <x v="92"/>
    <x v="0"/>
    <n v="6"/>
    <s v="Riž"/>
    <x v="6"/>
    <s v="Peter Stanko"/>
    <n v="1.67"/>
    <n v="2.4215"/>
    <n v="24"/>
  </r>
  <r>
    <x v="93"/>
    <x v="1"/>
    <n v="9"/>
    <s v="Sol"/>
    <x v="2"/>
    <s v="Marko Novak"/>
    <n v="0.7"/>
    <n v="1.0149999999999999"/>
    <n v="16"/>
  </r>
  <r>
    <x v="78"/>
    <x v="2"/>
    <n v="11"/>
    <s v="Sladkor"/>
    <x v="0"/>
    <s v="Nikolina Prešeren"/>
    <n v="0.77"/>
    <n v="1.1165"/>
    <n v="13"/>
  </r>
  <r>
    <x v="38"/>
    <x v="0"/>
    <n v="10"/>
    <s v="Maslo"/>
    <x v="1"/>
    <s v="Nikolina Prešeren"/>
    <n v="0.98"/>
    <n v="1.421"/>
    <n v="26"/>
  </r>
  <r>
    <x v="67"/>
    <x v="1"/>
    <n v="12"/>
    <s v="Pršut"/>
    <x v="4"/>
    <s v="Nikolina Prešeren"/>
    <n v="8.75"/>
    <n v="12.6875"/>
    <n v="15"/>
  </r>
  <r>
    <x v="60"/>
    <x v="2"/>
    <n v="4"/>
    <s v="Mleko"/>
    <x v="1"/>
    <s v="Nikolina Prešeren"/>
    <n v="0.8"/>
    <n v="1.1599999999999999"/>
    <n v="21"/>
  </r>
  <r>
    <x v="68"/>
    <x v="0"/>
    <n v="6"/>
    <s v="Riž"/>
    <x v="6"/>
    <s v="Jan Kos"/>
    <n v="1.67"/>
    <n v="2.4215"/>
    <n v="16"/>
  </r>
  <r>
    <x v="10"/>
    <x v="1"/>
    <n v="1"/>
    <s v="Kava"/>
    <x v="3"/>
    <s v="Špela Hren"/>
    <n v="0.5"/>
    <n v="0.72499999999999998"/>
    <n v="14"/>
  </r>
  <r>
    <x v="65"/>
    <x v="2"/>
    <n v="4"/>
    <s v="Mleko"/>
    <x v="1"/>
    <s v="Peter Stanko"/>
    <n v="0.8"/>
    <n v="1.1599999999999999"/>
    <n v="19"/>
  </r>
  <r>
    <x v="60"/>
    <x v="0"/>
    <n v="5"/>
    <s v="Olje"/>
    <x v="0"/>
    <s v="Marko Novak"/>
    <n v="2.1"/>
    <n v="3.0449999999999999"/>
    <n v="8"/>
  </r>
  <r>
    <x v="39"/>
    <x v="1"/>
    <n v="12"/>
    <s v="Pršut"/>
    <x v="4"/>
    <s v="Nikolina Prešeren"/>
    <n v="8.75"/>
    <n v="12.6875"/>
    <n v="10"/>
  </r>
  <r>
    <x v="86"/>
    <x v="2"/>
    <n v="3"/>
    <s v="Čaj"/>
    <x v="3"/>
    <s v="Jan Kos"/>
    <n v="0.25"/>
    <n v="0.36249999999999999"/>
    <n v="13"/>
  </r>
  <r>
    <x v="73"/>
    <x v="0"/>
    <n v="2"/>
    <s v="Kakav"/>
    <x v="3"/>
    <s v="Špela Hren"/>
    <n v="0.3"/>
    <n v="0.435"/>
    <n v="23"/>
  </r>
  <r>
    <x v="59"/>
    <x v="1"/>
    <n v="3"/>
    <s v="Čaj"/>
    <x v="3"/>
    <s v="Peter Stanko"/>
    <n v="0.25"/>
    <n v="0.36249999999999999"/>
    <n v="1"/>
  </r>
  <r>
    <x v="81"/>
    <x v="2"/>
    <n v="6"/>
    <s v="Riž"/>
    <x v="6"/>
    <s v="Marko Novak"/>
    <n v="1.67"/>
    <n v="2.4215"/>
    <n v="14"/>
  </r>
  <r>
    <x v="28"/>
    <x v="0"/>
    <n v="4"/>
    <s v="Mleko"/>
    <x v="1"/>
    <s v="Marko Novak"/>
    <n v="0.8"/>
    <n v="1.1599999999999999"/>
    <n v="27"/>
  </r>
  <r>
    <x v="90"/>
    <x v="1"/>
    <n v="4"/>
    <s v="Mleko"/>
    <x v="1"/>
    <s v="Marko Novak"/>
    <n v="0.8"/>
    <n v="1.1599999999999999"/>
    <n v="8"/>
  </r>
  <r>
    <x v="10"/>
    <x v="2"/>
    <n v="3"/>
    <s v="Čaj"/>
    <x v="3"/>
    <s v="Marko Novak"/>
    <n v="0.25"/>
    <n v="0.36249999999999999"/>
    <n v="22"/>
  </r>
  <r>
    <x v="69"/>
    <x v="0"/>
    <n v="5"/>
    <s v="Olje"/>
    <x v="0"/>
    <s v="Marko Novak"/>
    <n v="2.1"/>
    <n v="3.0449999999999999"/>
    <n v="5"/>
  </r>
  <r>
    <x v="101"/>
    <x v="1"/>
    <n v="3"/>
    <s v="Čaj"/>
    <x v="3"/>
    <s v="Jan Kos"/>
    <n v="0.25"/>
    <n v="0.36249999999999999"/>
    <n v="9"/>
  </r>
  <r>
    <x v="29"/>
    <x v="2"/>
    <n v="1"/>
    <s v="Kava"/>
    <x v="3"/>
    <s v="Jan Kos"/>
    <n v="0.5"/>
    <n v="0.72499999999999998"/>
    <n v="2"/>
  </r>
  <r>
    <x v="76"/>
    <x v="0"/>
    <n v="6"/>
    <s v="Riž"/>
    <x v="6"/>
    <s v="Jan Kos"/>
    <n v="1.67"/>
    <n v="2.4215"/>
    <n v="6"/>
  </r>
  <r>
    <x v="12"/>
    <x v="1"/>
    <n v="6"/>
    <s v="Riž"/>
    <x v="6"/>
    <s v="Špela Hren"/>
    <n v="1.67"/>
    <n v="2.4215"/>
    <n v="19"/>
  </r>
  <r>
    <x v="24"/>
    <x v="2"/>
    <n v="5"/>
    <s v="Olje"/>
    <x v="0"/>
    <s v="Špela Hren"/>
    <n v="2.1"/>
    <n v="3.0449999999999999"/>
    <n v="17"/>
  </r>
  <r>
    <x v="74"/>
    <x v="0"/>
    <n v="12"/>
    <s v="Pršut"/>
    <x v="4"/>
    <s v="Jan Kos"/>
    <n v="8.75"/>
    <n v="12.6875"/>
    <n v="8"/>
  </r>
  <r>
    <x v="48"/>
    <x v="1"/>
    <n v="13"/>
    <s v="Rezanci"/>
    <x v="6"/>
    <s v="Špela Hren"/>
    <n v="0.8"/>
    <n v="1.1599999999999999"/>
    <n v="9"/>
  </r>
  <r>
    <x v="22"/>
    <x v="2"/>
    <n v="11"/>
    <s v="Sladkor"/>
    <x v="0"/>
    <s v="Peter Stanko"/>
    <n v="0.77"/>
    <n v="1.1165"/>
    <n v="5"/>
  </r>
  <r>
    <x v="20"/>
    <x v="0"/>
    <n v="3"/>
    <s v="Čaj"/>
    <x v="3"/>
    <s v="Marko Novak"/>
    <n v="0.25"/>
    <n v="0.36249999999999999"/>
    <n v="20"/>
  </r>
  <r>
    <x v="99"/>
    <x v="1"/>
    <n v="7"/>
    <s v="Moka"/>
    <x v="0"/>
    <s v="Peter Stanko"/>
    <n v="0.55000000000000004"/>
    <n v="0.79749999999999999"/>
    <n v="26"/>
  </r>
  <r>
    <x v="89"/>
    <x v="2"/>
    <n v="11"/>
    <s v="Sladkor"/>
    <x v="0"/>
    <s v="Peter Stanko"/>
    <n v="0.77"/>
    <n v="1.1165"/>
    <n v="6"/>
  </r>
  <r>
    <x v="74"/>
    <x v="0"/>
    <n v="6"/>
    <s v="Riž"/>
    <x v="6"/>
    <s v="Peter Stanko"/>
    <n v="1.67"/>
    <n v="2.4215"/>
    <n v="15"/>
  </r>
  <r>
    <x v="74"/>
    <x v="1"/>
    <n v="12"/>
    <s v="Pršut"/>
    <x v="4"/>
    <s v="Jan Kos"/>
    <n v="8.75"/>
    <n v="12.6875"/>
    <n v="12"/>
  </r>
  <r>
    <x v="55"/>
    <x v="2"/>
    <n v="3"/>
    <s v="Čaj"/>
    <x v="3"/>
    <s v="Špela Hren"/>
    <n v="0.25"/>
    <n v="0.36249999999999999"/>
    <n v="22"/>
  </r>
  <r>
    <x v="48"/>
    <x v="0"/>
    <n v="4"/>
    <s v="Mleko"/>
    <x v="1"/>
    <s v="Peter Stanko"/>
    <n v="0.8"/>
    <n v="1.1599999999999999"/>
    <n v="15"/>
  </r>
  <r>
    <x v="81"/>
    <x v="1"/>
    <n v="9"/>
    <s v="Sol"/>
    <x v="2"/>
    <s v="Marko Novak"/>
    <n v="0.7"/>
    <n v="1.0149999999999999"/>
    <n v="22"/>
  </r>
  <r>
    <x v="38"/>
    <x v="2"/>
    <n v="3"/>
    <s v="Čaj"/>
    <x v="3"/>
    <s v="Nikolina Prešeren"/>
    <n v="0.25"/>
    <n v="0.36249999999999999"/>
    <n v="10"/>
  </r>
  <r>
    <x v="73"/>
    <x v="0"/>
    <n v="8"/>
    <s v="Pelati"/>
    <x v="5"/>
    <s v="Jan Kos"/>
    <n v="1.9"/>
    <n v="2.7549999999999999"/>
    <n v="5"/>
  </r>
  <r>
    <x v="43"/>
    <x v="1"/>
    <n v="13"/>
    <s v="Rezanci"/>
    <x v="6"/>
    <s v="Špela Hren"/>
    <n v="0.8"/>
    <n v="1.1599999999999999"/>
    <n v="30"/>
  </r>
  <r>
    <x v="39"/>
    <x v="2"/>
    <n v="12"/>
    <s v="Pršut"/>
    <x v="4"/>
    <s v="Peter Stanko"/>
    <n v="8.75"/>
    <n v="12.6875"/>
    <n v="29"/>
  </r>
  <r>
    <x v="93"/>
    <x v="0"/>
    <n v="9"/>
    <s v="Sol"/>
    <x v="2"/>
    <s v="Marko Novak"/>
    <n v="0.7"/>
    <n v="1.0149999999999999"/>
    <n v="19"/>
  </r>
  <r>
    <x v="56"/>
    <x v="1"/>
    <n v="11"/>
    <s v="Sladkor"/>
    <x v="0"/>
    <s v="Jan Kos"/>
    <n v="0.77"/>
    <n v="1.1165"/>
    <n v="12"/>
  </r>
  <r>
    <x v="3"/>
    <x v="2"/>
    <n v="7"/>
    <s v="Moka"/>
    <x v="0"/>
    <s v="Špela Hren"/>
    <n v="0.55000000000000004"/>
    <n v="0.79749999999999999"/>
    <n v="13"/>
  </r>
  <r>
    <x v="20"/>
    <x v="0"/>
    <n v="5"/>
    <s v="Olje"/>
    <x v="0"/>
    <s v="Peter Stanko"/>
    <n v="2.1"/>
    <n v="3.0449999999999999"/>
    <n v="5"/>
  </r>
  <r>
    <x v="21"/>
    <x v="1"/>
    <n v="5"/>
    <s v="Olje"/>
    <x v="0"/>
    <s v="Marko Novak"/>
    <n v="2.1"/>
    <n v="3.0449999999999999"/>
    <n v="9"/>
  </r>
  <r>
    <x v="33"/>
    <x v="2"/>
    <n v="7"/>
    <s v="Moka"/>
    <x v="0"/>
    <s v="Nikolina Prešeren"/>
    <n v="0.55000000000000004"/>
    <n v="0.79749999999999999"/>
    <n v="5"/>
  </r>
  <r>
    <x v="67"/>
    <x v="0"/>
    <n v="5"/>
    <s v="Olje"/>
    <x v="0"/>
    <s v="Jan Kos"/>
    <n v="2.1"/>
    <n v="3.0449999999999999"/>
    <n v="19"/>
  </r>
  <r>
    <x v="65"/>
    <x v="1"/>
    <n v="4"/>
    <s v="Mleko"/>
    <x v="1"/>
    <s v="Špela Hren"/>
    <n v="0.8"/>
    <n v="1.1599999999999999"/>
    <n v="20"/>
  </r>
  <r>
    <x v="54"/>
    <x v="2"/>
    <n v="12"/>
    <s v="Pršut"/>
    <x v="4"/>
    <s v="Peter Stanko"/>
    <n v="8.75"/>
    <n v="12.6875"/>
    <n v="22"/>
  </r>
  <r>
    <x v="102"/>
    <x v="0"/>
    <n v="6"/>
    <s v="Riž"/>
    <x v="6"/>
    <s v="Marko Novak"/>
    <n v="1.67"/>
    <n v="2.4215"/>
    <n v="18"/>
  </r>
  <r>
    <x v="15"/>
    <x v="1"/>
    <n v="4"/>
    <s v="Mleko"/>
    <x v="1"/>
    <s v="Jan Kos"/>
    <n v="0.8"/>
    <n v="1.1599999999999999"/>
    <n v="18"/>
  </r>
  <r>
    <x v="39"/>
    <x v="2"/>
    <n v="4"/>
    <s v="Mleko"/>
    <x v="1"/>
    <s v="Špela Hren"/>
    <n v="0.8"/>
    <n v="1.1599999999999999"/>
    <n v="14"/>
  </r>
  <r>
    <x v="9"/>
    <x v="0"/>
    <n v="11"/>
    <s v="Sladkor"/>
    <x v="0"/>
    <s v="Peter Stanko"/>
    <n v="0.77"/>
    <n v="1.1165"/>
    <n v="29"/>
  </r>
  <r>
    <x v="28"/>
    <x v="1"/>
    <n v="1"/>
    <s v="Kava"/>
    <x v="3"/>
    <s v="Marko Novak"/>
    <n v="0.5"/>
    <n v="0.72499999999999998"/>
    <n v="23"/>
  </r>
  <r>
    <x v="81"/>
    <x v="2"/>
    <n v="11"/>
    <s v="Sladkor"/>
    <x v="0"/>
    <s v="Nikolina Prešeren"/>
    <n v="0.77"/>
    <n v="1.1165"/>
    <n v="28"/>
  </r>
  <r>
    <x v="53"/>
    <x v="0"/>
    <n v="3"/>
    <s v="Čaj"/>
    <x v="3"/>
    <s v="Jan Kos"/>
    <n v="0.25"/>
    <n v="0.36249999999999999"/>
    <n v="10"/>
  </r>
  <r>
    <x v="77"/>
    <x v="1"/>
    <n v="13"/>
    <s v="Rezanci"/>
    <x v="6"/>
    <s v="Špela Hren"/>
    <n v="0.8"/>
    <n v="1.1599999999999999"/>
    <n v="29"/>
  </r>
  <r>
    <x v="103"/>
    <x v="2"/>
    <n v="9"/>
    <s v="Sol"/>
    <x v="2"/>
    <s v="Peter Stanko"/>
    <n v="0.7"/>
    <n v="1.0149999999999999"/>
    <n v="16"/>
  </r>
  <r>
    <x v="63"/>
    <x v="0"/>
    <n v="3"/>
    <s v="Čaj"/>
    <x v="3"/>
    <s v="Marko Novak"/>
    <n v="0.25"/>
    <n v="0.36249999999999999"/>
    <n v="14"/>
  </r>
  <r>
    <x v="58"/>
    <x v="1"/>
    <n v="11"/>
    <s v="Sladkor"/>
    <x v="0"/>
    <s v="Marko Novak"/>
    <n v="0.77"/>
    <n v="1.1165"/>
    <n v="9"/>
  </r>
  <r>
    <x v="21"/>
    <x v="2"/>
    <n v="5"/>
    <s v="Olje"/>
    <x v="0"/>
    <s v="Marko Novak"/>
    <n v="2.1"/>
    <n v="3.0449999999999999"/>
    <n v="18"/>
  </r>
  <r>
    <x v="34"/>
    <x v="0"/>
    <n v="8"/>
    <s v="Pelati"/>
    <x v="5"/>
    <s v="Marko Novak"/>
    <n v="1.9"/>
    <n v="2.7549999999999999"/>
    <n v="13"/>
  </r>
  <r>
    <x v="12"/>
    <x v="1"/>
    <n v="10"/>
    <s v="Maslo"/>
    <x v="1"/>
    <s v="Jan Kos"/>
    <n v="0.98"/>
    <n v="1.421"/>
    <n v="23"/>
  </r>
  <r>
    <x v="71"/>
    <x v="2"/>
    <n v="1"/>
    <s v="Kava"/>
    <x v="3"/>
    <s v="Špela Hren"/>
    <n v="0.5"/>
    <n v="0.72499999999999998"/>
    <n v="4"/>
  </r>
  <r>
    <x v="37"/>
    <x v="0"/>
    <n v="3"/>
    <s v="Čaj"/>
    <x v="3"/>
    <s v="Jan Kos"/>
    <n v="0.25"/>
    <n v="0.36249999999999999"/>
    <n v="22"/>
  </r>
  <r>
    <x v="88"/>
    <x v="1"/>
    <n v="10"/>
    <s v="Maslo"/>
    <x v="1"/>
    <s v="Špela Hren"/>
    <n v="0.98"/>
    <n v="1.421"/>
    <n v="13"/>
  </r>
  <r>
    <x v="75"/>
    <x v="2"/>
    <n v="6"/>
    <s v="Riž"/>
    <x v="6"/>
    <s v="Jan Kos"/>
    <n v="1.67"/>
    <n v="2.4215"/>
    <n v="15"/>
  </r>
  <r>
    <x v="26"/>
    <x v="0"/>
    <n v="13"/>
    <s v="Rezanci"/>
    <x v="6"/>
    <s v="Jan Kos"/>
    <n v="0.8"/>
    <n v="1.1599999999999999"/>
    <n v="9"/>
  </r>
  <r>
    <x v="69"/>
    <x v="1"/>
    <n v="2"/>
    <s v="Kakav"/>
    <x v="3"/>
    <s v="Jan Kos"/>
    <n v="0.3"/>
    <n v="0.435"/>
    <n v="29"/>
  </r>
  <r>
    <x v="47"/>
    <x v="2"/>
    <n v="3"/>
    <s v="Čaj"/>
    <x v="3"/>
    <s v="Jan Kos"/>
    <n v="0.25"/>
    <n v="0.36249999999999999"/>
    <n v="12"/>
  </r>
  <r>
    <x v="61"/>
    <x v="0"/>
    <n v="9"/>
    <s v="Sol"/>
    <x v="2"/>
    <s v="Špela Hren"/>
    <n v="0.7"/>
    <n v="1.0149999999999999"/>
    <n v="29"/>
  </r>
  <r>
    <x v="93"/>
    <x v="1"/>
    <n v="3"/>
    <s v="Čaj"/>
    <x v="3"/>
    <s v="Peter Stanko"/>
    <n v="0.25"/>
    <n v="0.36249999999999999"/>
    <n v="16"/>
  </r>
  <r>
    <x v="62"/>
    <x v="2"/>
    <n v="2"/>
    <s v="Kakav"/>
    <x v="3"/>
    <s v="Marko Novak"/>
    <n v="0.3"/>
    <n v="0.435"/>
    <n v="15"/>
  </r>
  <r>
    <x v="46"/>
    <x v="0"/>
    <n v="6"/>
    <s v="Riž"/>
    <x v="6"/>
    <s v="Nikolina Prešeren"/>
    <n v="1.67"/>
    <n v="2.4215"/>
    <n v="25"/>
  </r>
  <r>
    <x v="74"/>
    <x v="1"/>
    <n v="7"/>
    <s v="Moka"/>
    <x v="0"/>
    <s v="Jan Kos"/>
    <n v="0.55000000000000004"/>
    <n v="0.79749999999999999"/>
    <n v="21"/>
  </r>
  <r>
    <x v="104"/>
    <x v="2"/>
    <n v="3"/>
    <s v="Čaj"/>
    <x v="3"/>
    <s v="Špela Hren"/>
    <n v="0.25"/>
    <n v="0.36249999999999999"/>
    <n v="11"/>
  </r>
  <r>
    <x v="65"/>
    <x v="0"/>
    <n v="8"/>
    <s v="Pelati"/>
    <x v="5"/>
    <s v="Peter Stanko"/>
    <n v="1.9"/>
    <n v="2.7549999999999999"/>
    <n v="29"/>
  </r>
  <r>
    <x v="0"/>
    <x v="1"/>
    <n v="3"/>
    <s v="Čaj"/>
    <x v="3"/>
    <s v="Marko Novak"/>
    <n v="0.25"/>
    <n v="0.36249999999999999"/>
    <n v="8"/>
  </r>
  <r>
    <x v="97"/>
    <x v="2"/>
    <n v="1"/>
    <s v="Kava"/>
    <x v="3"/>
    <s v="Jan Kos"/>
    <n v="0.5"/>
    <n v="0.72499999999999998"/>
    <n v="3"/>
  </r>
  <r>
    <x v="78"/>
    <x v="0"/>
    <n v="5"/>
    <s v="Olje"/>
    <x v="0"/>
    <s v="Špela Hren"/>
    <n v="2.1"/>
    <n v="3.0449999999999999"/>
    <n v="16"/>
  </r>
  <r>
    <x v="81"/>
    <x v="1"/>
    <n v="1"/>
    <s v="Kava"/>
    <x v="3"/>
    <s v="Peter Stanko"/>
    <n v="0.5"/>
    <n v="0.72499999999999998"/>
    <n v="23"/>
  </r>
  <r>
    <x v="44"/>
    <x v="2"/>
    <n v="4"/>
    <s v="Mleko"/>
    <x v="1"/>
    <s v="Marko Novak"/>
    <n v="0.8"/>
    <n v="1.1599999999999999"/>
    <n v="1"/>
  </r>
  <r>
    <x v="50"/>
    <x v="0"/>
    <n v="11"/>
    <s v="Sladkor"/>
    <x v="0"/>
    <s v="Nikolina Prešeren"/>
    <n v="0.77"/>
    <n v="1.1165"/>
    <n v="3"/>
  </r>
  <r>
    <x v="44"/>
    <x v="1"/>
    <n v="12"/>
    <s v="Pršut"/>
    <x v="4"/>
    <s v="Jan Kos"/>
    <n v="8.75"/>
    <n v="12.6875"/>
    <n v="19"/>
  </r>
  <r>
    <x v="64"/>
    <x v="2"/>
    <n v="2"/>
    <s v="Kakav"/>
    <x v="3"/>
    <s v="Špela Hren"/>
    <n v="0.3"/>
    <n v="0.435"/>
    <n v="24"/>
  </r>
  <r>
    <x v="35"/>
    <x v="0"/>
    <n v="13"/>
    <s v="Rezanci"/>
    <x v="6"/>
    <s v="Peter Stanko"/>
    <n v="0.8"/>
    <n v="1.1599999999999999"/>
    <n v="23"/>
  </r>
  <r>
    <x v="58"/>
    <x v="1"/>
    <n v="10"/>
    <s v="Maslo"/>
    <x v="1"/>
    <s v="Marko Novak"/>
    <n v="0.98"/>
    <n v="1.421"/>
    <n v="9"/>
  </r>
  <r>
    <x v="12"/>
    <x v="2"/>
    <n v="9"/>
    <s v="Sol"/>
    <x v="2"/>
    <s v="Jan Kos"/>
    <n v="0.7"/>
    <n v="1.0149999999999999"/>
    <n v="15"/>
  </r>
  <r>
    <x v="1"/>
    <x v="0"/>
    <n v="11"/>
    <s v="Sladkor"/>
    <x v="0"/>
    <s v="Špela Hren"/>
    <n v="0.77"/>
    <n v="1.1165"/>
    <n v="19"/>
  </r>
  <r>
    <x v="27"/>
    <x v="1"/>
    <n v="4"/>
    <s v="Mleko"/>
    <x v="1"/>
    <s v="Špela Hren"/>
    <n v="0.8"/>
    <n v="1.1599999999999999"/>
    <n v="28"/>
  </r>
  <r>
    <x v="1"/>
    <x v="2"/>
    <n v="10"/>
    <s v="Maslo"/>
    <x v="1"/>
    <s v="Peter Stanko"/>
    <n v="0.98"/>
    <n v="1.421"/>
    <n v="20"/>
  </r>
  <r>
    <x v="95"/>
    <x v="0"/>
    <n v="2"/>
    <s v="Kakav"/>
    <x v="3"/>
    <s v="Marko Novak"/>
    <n v="0.3"/>
    <n v="0.435"/>
    <n v="3"/>
  </r>
  <r>
    <x v="28"/>
    <x v="1"/>
    <n v="6"/>
    <s v="Riž"/>
    <x v="6"/>
    <s v="Nikolina Prešeren"/>
    <n v="1.67"/>
    <n v="2.4215"/>
    <n v="22"/>
  </r>
  <r>
    <x v="62"/>
    <x v="2"/>
    <n v="13"/>
    <s v="Rezanci"/>
    <x v="6"/>
    <s v="Jan Kos"/>
    <n v="0.8"/>
    <n v="1.1599999999999999"/>
    <n v="30"/>
  </r>
  <r>
    <x v="29"/>
    <x v="0"/>
    <n v="12"/>
    <s v="Pršut"/>
    <x v="4"/>
    <s v="Špela Hren"/>
    <n v="8.75"/>
    <n v="12.6875"/>
    <n v="8"/>
  </r>
  <r>
    <x v="42"/>
    <x v="1"/>
    <n v="13"/>
    <s v="Rezanci"/>
    <x v="6"/>
    <s v="Peter Stanko"/>
    <n v="0.8"/>
    <n v="1.1599999999999999"/>
    <n v="6"/>
  </r>
  <r>
    <x v="32"/>
    <x v="2"/>
    <n v="13"/>
    <s v="Rezanci"/>
    <x v="6"/>
    <s v="Marko Novak"/>
    <n v="0.8"/>
    <n v="1.1599999999999999"/>
    <n v="13"/>
  </r>
  <r>
    <x v="38"/>
    <x v="0"/>
    <n v="3"/>
    <s v="Čaj"/>
    <x v="3"/>
    <s v="Jan Kos"/>
    <n v="0.25"/>
    <n v="0.36249999999999999"/>
    <n v="22"/>
  </r>
  <r>
    <x v="89"/>
    <x v="1"/>
    <n v="10"/>
    <s v="Maslo"/>
    <x v="1"/>
    <s v="Špela Hren"/>
    <n v="0.98"/>
    <n v="1.421"/>
    <n v="16"/>
  </r>
  <r>
    <x v="36"/>
    <x v="2"/>
    <n v="10"/>
    <s v="Maslo"/>
    <x v="1"/>
    <s v="Peter Stanko"/>
    <n v="0.98"/>
    <n v="1.421"/>
    <n v="19"/>
  </r>
  <r>
    <x v="60"/>
    <x v="0"/>
    <n v="1"/>
    <s v="Kava"/>
    <x v="3"/>
    <s v="Marko Novak"/>
    <n v="0.5"/>
    <n v="0.72499999999999998"/>
    <n v="18"/>
  </r>
  <r>
    <x v="101"/>
    <x v="1"/>
    <n v="4"/>
    <s v="Mleko"/>
    <x v="1"/>
    <s v="Nikolina Prešeren"/>
    <n v="0.8"/>
    <n v="1.1599999999999999"/>
    <n v="9"/>
  </r>
  <r>
    <x v="100"/>
    <x v="2"/>
    <n v="11"/>
    <s v="Sladkor"/>
    <x v="0"/>
    <s v="Jan Kos"/>
    <n v="0.77"/>
    <n v="1.1165"/>
    <n v="14"/>
  </r>
  <r>
    <x v="60"/>
    <x v="0"/>
    <n v="6"/>
    <s v="Riž"/>
    <x v="6"/>
    <s v="Špela Hren"/>
    <n v="1.67"/>
    <n v="2.4215"/>
    <n v="24"/>
  </r>
  <r>
    <x v="48"/>
    <x v="1"/>
    <n v="4"/>
    <s v="Mleko"/>
    <x v="1"/>
    <s v="Peter Stanko"/>
    <n v="0.8"/>
    <n v="1.1599999999999999"/>
    <n v="15"/>
  </r>
  <r>
    <x v="75"/>
    <x v="2"/>
    <n v="12"/>
    <s v="Pršut"/>
    <x v="4"/>
    <s v="Marko Novak"/>
    <n v="8.75"/>
    <n v="12.6875"/>
    <n v="23"/>
  </r>
  <r>
    <x v="72"/>
    <x v="0"/>
    <n v="1"/>
    <s v="Kava"/>
    <x v="3"/>
    <s v="Jan Kos"/>
    <n v="0.5"/>
    <n v="0.72499999999999998"/>
    <n v="23"/>
  </r>
  <r>
    <x v="35"/>
    <x v="1"/>
    <n v="7"/>
    <s v="Moka"/>
    <x v="0"/>
    <s v="Špela Hren"/>
    <n v="0.55000000000000004"/>
    <n v="0.79749999999999999"/>
    <n v="22"/>
  </r>
  <r>
    <x v="99"/>
    <x v="2"/>
    <n v="9"/>
    <s v="Sol"/>
    <x v="2"/>
    <s v="Špela Hren"/>
    <n v="0.7"/>
    <n v="1.0149999999999999"/>
    <n v="26"/>
  </r>
  <r>
    <x v="52"/>
    <x v="0"/>
    <n v="7"/>
    <s v="Moka"/>
    <x v="0"/>
    <s v="Špela Hren"/>
    <n v="0.55000000000000004"/>
    <n v="0.79749999999999999"/>
    <n v="20"/>
  </r>
  <r>
    <x v="103"/>
    <x v="1"/>
    <n v="5"/>
    <s v="Olje"/>
    <x v="0"/>
    <s v="Špela Hren"/>
    <n v="2.1"/>
    <n v="3.0449999999999999"/>
    <n v="25"/>
  </r>
  <r>
    <x v="8"/>
    <x v="2"/>
    <n v="8"/>
    <s v="Pelati"/>
    <x v="5"/>
    <s v="Jan Kos"/>
    <n v="1.9"/>
    <n v="2.7549999999999999"/>
    <n v="2"/>
  </r>
  <r>
    <x v="54"/>
    <x v="0"/>
    <n v="8"/>
    <s v="Pelati"/>
    <x v="5"/>
    <s v="Špela Hren"/>
    <n v="1.9"/>
    <n v="2.7549999999999999"/>
    <n v="12"/>
  </r>
  <r>
    <x v="33"/>
    <x v="1"/>
    <n v="5"/>
    <s v="Olje"/>
    <x v="0"/>
    <s v="Peter Stanko"/>
    <n v="2.1"/>
    <n v="3.0449999999999999"/>
    <n v="18"/>
  </r>
  <r>
    <x v="57"/>
    <x v="2"/>
    <n v="12"/>
    <s v="Pršut"/>
    <x v="4"/>
    <s v="Marko Novak"/>
    <n v="8.75"/>
    <n v="12.6875"/>
    <n v="18"/>
  </r>
  <r>
    <x v="32"/>
    <x v="0"/>
    <n v="6"/>
    <s v="Riž"/>
    <x v="6"/>
    <s v="Nikolina Prešeren"/>
    <n v="1.67"/>
    <n v="2.4215"/>
    <n v="30"/>
  </r>
  <r>
    <x v="50"/>
    <x v="1"/>
    <n v="10"/>
    <s v="Maslo"/>
    <x v="1"/>
    <s v="Jan Kos"/>
    <n v="0.98"/>
    <n v="1.421"/>
    <n v="16"/>
  </r>
  <r>
    <x v="76"/>
    <x v="2"/>
    <n v="12"/>
    <s v="Pršut"/>
    <x v="4"/>
    <s v="Špela Hren"/>
    <n v="8.75"/>
    <n v="12.6875"/>
    <n v="30"/>
  </r>
  <r>
    <x v="57"/>
    <x v="0"/>
    <n v="13"/>
    <s v="Rezanci"/>
    <x v="6"/>
    <s v="Peter Stanko"/>
    <n v="0.8"/>
    <n v="1.1599999999999999"/>
    <n v="15"/>
  </r>
  <r>
    <x v="54"/>
    <x v="1"/>
    <n v="13"/>
    <s v="Rezanci"/>
    <x v="6"/>
    <s v="Marko Novak"/>
    <n v="0.8"/>
    <n v="1.1599999999999999"/>
    <n v="13"/>
  </r>
  <r>
    <x v="11"/>
    <x v="2"/>
    <n v="9"/>
    <s v="Sol"/>
    <x v="2"/>
    <s v="Jan Kos"/>
    <n v="0.7"/>
    <n v="1.0149999999999999"/>
    <n v="16"/>
  </r>
  <r>
    <x v="44"/>
    <x v="0"/>
    <n v="3"/>
    <s v="Čaj"/>
    <x v="3"/>
    <s v="Nikolina Prešeren"/>
    <n v="0.25"/>
    <n v="0.36249999999999999"/>
    <n v="5"/>
  </r>
  <r>
    <x v="19"/>
    <x v="1"/>
    <n v="4"/>
    <s v="Mleko"/>
    <x v="1"/>
    <s v="Jan Kos"/>
    <n v="0.8"/>
    <n v="1.1599999999999999"/>
    <n v="3"/>
  </r>
  <r>
    <x v="64"/>
    <x v="2"/>
    <n v="9"/>
    <s v="Sol"/>
    <x v="2"/>
    <s v="Špela Hren"/>
    <n v="0.7"/>
    <n v="1.0149999999999999"/>
    <n v="12"/>
  </r>
  <r>
    <x v="83"/>
    <x v="0"/>
    <n v="3"/>
    <s v="Čaj"/>
    <x v="3"/>
    <s v="Peter Stanko"/>
    <n v="0.25"/>
    <n v="0.36249999999999999"/>
    <n v="22"/>
  </r>
  <r>
    <x v="48"/>
    <x v="1"/>
    <n v="5"/>
    <s v="Olje"/>
    <x v="0"/>
    <s v="Marko Novak"/>
    <n v="2.1"/>
    <n v="3.0449999999999999"/>
    <n v="9"/>
  </r>
  <r>
    <x v="43"/>
    <x v="2"/>
    <n v="12"/>
    <s v="Pršut"/>
    <x v="4"/>
    <s v="Jan Kos"/>
    <n v="8.75"/>
    <n v="12.6875"/>
    <n v="28"/>
  </r>
  <r>
    <x v="98"/>
    <x v="0"/>
    <n v="5"/>
    <s v="Olje"/>
    <x v="0"/>
    <s v="Špela Hren"/>
    <n v="2.1"/>
    <n v="3.0449999999999999"/>
    <n v="11"/>
  </r>
  <r>
    <x v="80"/>
    <x v="1"/>
    <n v="6"/>
    <s v="Riž"/>
    <x v="6"/>
    <s v="Peter Stanko"/>
    <n v="1.67"/>
    <n v="2.4215"/>
    <n v="3"/>
  </r>
  <r>
    <x v="82"/>
    <x v="2"/>
    <n v="12"/>
    <s v="Pršut"/>
    <x v="4"/>
    <s v="Marko Novak"/>
    <n v="8.75"/>
    <n v="12.6875"/>
    <n v="14"/>
  </r>
  <r>
    <x v="36"/>
    <x v="0"/>
    <n v="12"/>
    <s v="Pršut"/>
    <x v="4"/>
    <s v="Nikolina Prešeren"/>
    <n v="8.75"/>
    <n v="12.6875"/>
    <n v="30"/>
  </r>
  <r>
    <x v="96"/>
    <x v="1"/>
    <n v="1"/>
    <s v="Kava"/>
    <x v="3"/>
    <s v="Jan Kos"/>
    <n v="0.5"/>
    <n v="0.72499999999999998"/>
    <n v="11"/>
  </r>
  <r>
    <x v="59"/>
    <x v="2"/>
    <n v="11"/>
    <s v="Sladkor"/>
    <x v="0"/>
    <s v="Špela Hren"/>
    <n v="0.77"/>
    <n v="1.1165"/>
    <n v="7"/>
  </r>
  <r>
    <x v="76"/>
    <x v="0"/>
    <n v="8"/>
    <s v="Pelati"/>
    <x v="5"/>
    <s v="Peter Stanko"/>
    <n v="1.9"/>
    <n v="2.7549999999999999"/>
    <n v="19"/>
  </r>
  <r>
    <x v="27"/>
    <x v="1"/>
    <n v="8"/>
    <s v="Pelati"/>
    <x v="5"/>
    <s v="Marko Novak"/>
    <n v="1.9"/>
    <n v="2.7549999999999999"/>
    <n v="30"/>
  </r>
  <r>
    <x v="105"/>
    <x v="2"/>
    <n v="2"/>
    <s v="Kakav"/>
    <x v="3"/>
    <s v="Jan Kos"/>
    <n v="0.3"/>
    <n v="0.435"/>
    <n v="14"/>
  </r>
  <r>
    <x v="38"/>
    <x v="0"/>
    <n v="13"/>
    <s v="Rezanci"/>
    <x v="6"/>
    <s v="Špela Hren"/>
    <n v="0.8"/>
    <n v="1.1599999999999999"/>
    <n v="13"/>
  </r>
  <r>
    <x v="63"/>
    <x v="1"/>
    <n v="4"/>
    <s v="Mleko"/>
    <x v="1"/>
    <s v="Marko Novak"/>
    <n v="0.8"/>
    <n v="1.1599999999999999"/>
    <n v="23"/>
  </r>
  <r>
    <x v="41"/>
    <x v="2"/>
    <n v="10"/>
    <s v="Maslo"/>
    <x v="1"/>
    <s v="Nikolina Prešeren"/>
    <n v="0.98"/>
    <n v="1.421"/>
    <n v="30"/>
  </r>
  <r>
    <x v="50"/>
    <x v="0"/>
    <n v="8"/>
    <s v="Pelati"/>
    <x v="5"/>
    <s v="Jan Kos"/>
    <n v="1.9"/>
    <n v="2.7549999999999999"/>
    <n v="12"/>
  </r>
  <r>
    <x v="64"/>
    <x v="1"/>
    <n v="10"/>
    <s v="Maslo"/>
    <x v="1"/>
    <s v="Špela Hren"/>
    <n v="0.98"/>
    <n v="1.421"/>
    <n v="29"/>
  </r>
  <r>
    <x v="68"/>
    <x v="2"/>
    <n v="8"/>
    <s v="Pelati"/>
    <x v="5"/>
    <s v="Peter Stanko"/>
    <n v="1.9"/>
    <n v="2.7549999999999999"/>
    <n v="6"/>
  </r>
  <r>
    <x v="99"/>
    <x v="0"/>
    <n v="7"/>
    <s v="Moka"/>
    <x v="0"/>
    <s v="Marko Novak"/>
    <n v="0.55000000000000004"/>
    <n v="0.79749999999999999"/>
    <n v="1"/>
  </r>
  <r>
    <x v="8"/>
    <x v="1"/>
    <n v="5"/>
    <s v="Olje"/>
    <x v="0"/>
    <s v="Jan Kos"/>
    <n v="2.1"/>
    <n v="3.0449999999999999"/>
    <n v="11"/>
  </r>
  <r>
    <x v="21"/>
    <x v="2"/>
    <n v="2"/>
    <s v="Kakav"/>
    <x v="3"/>
    <s v="Špela Hren"/>
    <n v="0.3"/>
    <n v="0.435"/>
    <n v="25"/>
  </r>
  <r>
    <x v="51"/>
    <x v="0"/>
    <n v="8"/>
    <s v="Pelati"/>
    <x v="5"/>
    <s v="Nikolina Prešeren"/>
    <n v="1.9"/>
    <n v="2.7549999999999999"/>
    <n v="22"/>
  </r>
  <r>
    <x v="26"/>
    <x v="1"/>
    <n v="1"/>
    <s v="Kava"/>
    <x v="3"/>
    <s v="Jan Kos"/>
    <n v="0.5"/>
    <n v="0.72499999999999998"/>
    <n v="18"/>
  </r>
  <r>
    <x v="91"/>
    <x v="2"/>
    <n v="8"/>
    <s v="Pelati"/>
    <x v="5"/>
    <s v="Špela Hren"/>
    <n v="1.9"/>
    <n v="2.7549999999999999"/>
    <n v="20"/>
  </r>
  <r>
    <x v="77"/>
    <x v="0"/>
    <n v="2"/>
    <s v="Kakav"/>
    <x v="3"/>
    <s v="Peter Stanko"/>
    <n v="0.3"/>
    <n v="0.435"/>
    <n v="30"/>
  </r>
  <r>
    <x v="21"/>
    <x v="1"/>
    <n v="7"/>
    <s v="Moka"/>
    <x v="0"/>
    <s v="Marko Novak"/>
    <n v="0.55000000000000004"/>
    <n v="0.79749999999999999"/>
    <n v="21"/>
  </r>
  <r>
    <x v="65"/>
    <x v="2"/>
    <n v="7"/>
    <s v="Moka"/>
    <x v="0"/>
    <s v="Jan Kos"/>
    <n v="0.55000000000000004"/>
    <n v="0.79749999999999999"/>
    <n v="9"/>
  </r>
  <r>
    <x v="68"/>
    <x v="0"/>
    <n v="10"/>
    <s v="Maslo"/>
    <x v="1"/>
    <s v="Špela Hren"/>
    <n v="0.98"/>
    <n v="1.421"/>
    <n v="20"/>
  </r>
  <r>
    <x v="94"/>
    <x v="1"/>
    <n v="9"/>
    <s v="Sol"/>
    <x v="2"/>
    <s v="Peter Stanko"/>
    <n v="0.7"/>
    <n v="1.0149999999999999"/>
    <n v="23"/>
  </r>
  <r>
    <x v="35"/>
    <x v="2"/>
    <n v="6"/>
    <s v="Riž"/>
    <x v="6"/>
    <s v="Marko Novak"/>
    <n v="1.67"/>
    <n v="2.4215"/>
    <n v="7"/>
  </r>
  <r>
    <x v="77"/>
    <x v="0"/>
    <n v="6"/>
    <s v="Riž"/>
    <x v="6"/>
    <s v="Nikolina Prešeren"/>
    <n v="1.67"/>
    <n v="2.4215"/>
    <n v="6"/>
  </r>
  <r>
    <x v="79"/>
    <x v="1"/>
    <n v="13"/>
    <s v="Rezanci"/>
    <x v="6"/>
    <s v="Jan Kos"/>
    <n v="0.8"/>
    <n v="1.1599999999999999"/>
    <n v="8"/>
  </r>
  <r>
    <x v="51"/>
    <x v="2"/>
    <n v="7"/>
    <s v="Moka"/>
    <x v="0"/>
    <s v="Špela Hren"/>
    <n v="0.55000000000000004"/>
    <n v="0.79749999999999999"/>
    <n v="11"/>
  </r>
  <r>
    <x v="50"/>
    <x v="0"/>
    <n v="3"/>
    <s v="Čaj"/>
    <x v="3"/>
    <s v="Peter Stanko"/>
    <n v="0.25"/>
    <n v="0.36249999999999999"/>
    <n v="10"/>
  </r>
  <r>
    <x v="81"/>
    <x v="1"/>
    <n v="11"/>
    <s v="Sladkor"/>
    <x v="0"/>
    <s v="Peter Stanko"/>
    <n v="0.77"/>
    <n v="1.1165"/>
    <n v="18"/>
  </r>
  <r>
    <x v="86"/>
    <x v="2"/>
    <n v="3"/>
    <s v="Čaj"/>
    <x v="3"/>
    <s v="Marko Novak"/>
    <n v="0.25"/>
    <n v="0.36249999999999999"/>
    <n v="2"/>
  </r>
  <r>
    <x v="42"/>
    <x v="0"/>
    <n v="7"/>
    <s v="Moka"/>
    <x v="0"/>
    <s v="Nikolina Prešeren"/>
    <n v="0.55000000000000004"/>
    <n v="0.79749999999999999"/>
    <n v="18"/>
  </r>
  <r>
    <x v="56"/>
    <x v="1"/>
    <n v="5"/>
    <s v="Olje"/>
    <x v="0"/>
    <s v="Jan Kos"/>
    <n v="2.1"/>
    <n v="3.0449999999999999"/>
    <n v="23"/>
  </r>
  <r>
    <x v="42"/>
    <x v="2"/>
    <n v="5"/>
    <s v="Olje"/>
    <x v="0"/>
    <s v="Nikolina Prešeren"/>
    <n v="2.1"/>
    <n v="3.0449999999999999"/>
    <n v="20"/>
  </r>
  <r>
    <x v="103"/>
    <x v="0"/>
    <n v="12"/>
    <s v="Pršut"/>
    <x v="4"/>
    <s v="Nikolina Prešeren"/>
    <n v="8.75"/>
    <n v="12.6875"/>
    <n v="29"/>
  </r>
  <r>
    <x v="71"/>
    <x v="1"/>
    <n v="5"/>
    <s v="Olje"/>
    <x v="0"/>
    <s v="Jan Kos"/>
    <n v="2.1"/>
    <n v="3.0449999999999999"/>
    <n v="21"/>
  </r>
  <r>
    <x v="31"/>
    <x v="2"/>
    <n v="1"/>
    <s v="Kava"/>
    <x v="3"/>
    <s v="Špela Hren"/>
    <n v="0.5"/>
    <n v="0.72499999999999998"/>
    <n v="21"/>
  </r>
  <r>
    <x v="67"/>
    <x v="0"/>
    <n v="9"/>
    <s v="Sol"/>
    <x v="2"/>
    <s v="Peter Stanko"/>
    <n v="0.7"/>
    <n v="1.0149999999999999"/>
    <n v="1"/>
  </r>
  <r>
    <x v="70"/>
    <x v="1"/>
    <n v="13"/>
    <s v="Rezanci"/>
    <x v="6"/>
    <s v="Marko Novak"/>
    <n v="0.8"/>
    <n v="1.1599999999999999"/>
    <n v="19"/>
  </r>
  <r>
    <x v="77"/>
    <x v="2"/>
    <n v="8"/>
    <s v="Pelati"/>
    <x v="5"/>
    <s v="Marko Novak"/>
    <n v="1.9"/>
    <n v="2.7549999999999999"/>
    <n v="12"/>
  </r>
  <r>
    <x v="84"/>
    <x v="0"/>
    <n v="2"/>
    <s v="Kakav"/>
    <x v="3"/>
    <s v="Nikolina Prešeren"/>
    <n v="0.3"/>
    <n v="0.435"/>
    <n v="25"/>
  </r>
  <r>
    <x v="93"/>
    <x v="1"/>
    <n v="10"/>
    <s v="Maslo"/>
    <x v="1"/>
    <s v="Jan Kos"/>
    <n v="0.98"/>
    <n v="1.421"/>
    <n v="26"/>
  </r>
  <r>
    <x v="15"/>
    <x v="2"/>
    <n v="4"/>
    <s v="Mleko"/>
    <x v="1"/>
    <s v="Špela Hren"/>
    <n v="0.8"/>
    <n v="1.1599999999999999"/>
    <n v="24"/>
  </r>
  <r>
    <x v="84"/>
    <x v="0"/>
    <n v="13"/>
    <s v="Rezanci"/>
    <x v="6"/>
    <s v="Peter Stanko"/>
    <n v="0.8"/>
    <n v="1.1599999999999999"/>
    <n v="12"/>
  </r>
  <r>
    <x v="43"/>
    <x v="1"/>
    <n v="6"/>
    <s v="Riž"/>
    <x v="6"/>
    <s v="Marko Novak"/>
    <n v="1.67"/>
    <n v="2.4215"/>
    <n v="14"/>
  </r>
  <r>
    <x v="76"/>
    <x v="2"/>
    <n v="1"/>
    <s v="Kava"/>
    <x v="3"/>
    <s v="Nikolina Prešeren"/>
    <n v="0.5"/>
    <n v="0.72499999999999998"/>
    <n v="5"/>
  </r>
  <r>
    <x v="91"/>
    <x v="0"/>
    <n v="1"/>
    <s v="Kava"/>
    <x v="3"/>
    <s v="Nikolina Prešeren"/>
    <n v="0.5"/>
    <n v="0.72499999999999998"/>
    <n v="28"/>
  </r>
  <r>
    <x v="96"/>
    <x v="1"/>
    <n v="10"/>
    <s v="Maslo"/>
    <x v="1"/>
    <s v="Nikolina Prešeren"/>
    <n v="0.98"/>
    <n v="1.421"/>
    <n v="27"/>
  </r>
  <r>
    <x v="59"/>
    <x v="2"/>
    <n v="1"/>
    <s v="Kava"/>
    <x v="3"/>
    <s v="Nikolina Prešeren"/>
    <n v="0.5"/>
    <n v="0.72499999999999998"/>
    <n v="1"/>
  </r>
  <r>
    <x v="43"/>
    <x v="0"/>
    <n v="4"/>
    <s v="Mleko"/>
    <x v="1"/>
    <s v="Jan Kos"/>
    <n v="0.8"/>
    <n v="1.1599999999999999"/>
    <n v="4"/>
  </r>
  <r>
    <x v="85"/>
    <x v="1"/>
    <n v="5"/>
    <s v="Olje"/>
    <x v="0"/>
    <s v="Špela Hren"/>
    <n v="2.1"/>
    <n v="3.0449999999999999"/>
    <n v="25"/>
  </r>
  <r>
    <x v="68"/>
    <x v="2"/>
    <n v="6"/>
    <s v="Riž"/>
    <x v="6"/>
    <s v="Peter Stanko"/>
    <n v="1.67"/>
    <n v="2.4215"/>
    <n v="12"/>
  </r>
  <r>
    <x v="57"/>
    <x v="0"/>
    <n v="13"/>
    <s v="Rezanci"/>
    <x v="6"/>
    <s v="Marko Novak"/>
    <n v="0.8"/>
    <n v="1.1599999999999999"/>
    <n v="9"/>
  </r>
  <r>
    <x v="27"/>
    <x v="1"/>
    <n v="12"/>
    <s v="Pršut"/>
    <x v="4"/>
    <s v="Nikolina Prešeren"/>
    <n v="8.75"/>
    <n v="12.6875"/>
    <n v="22"/>
  </r>
  <r>
    <x v="85"/>
    <x v="2"/>
    <n v="13"/>
    <s v="Rezanci"/>
    <x v="6"/>
    <s v="Jan Kos"/>
    <n v="0.8"/>
    <n v="1.1599999999999999"/>
    <n v="2"/>
  </r>
  <r>
    <x v="51"/>
    <x v="0"/>
    <n v="4"/>
    <s v="Mleko"/>
    <x v="1"/>
    <s v="Špela Hren"/>
    <n v="0.8"/>
    <n v="1.1599999999999999"/>
    <n v="22"/>
  </r>
  <r>
    <x v="78"/>
    <x v="1"/>
    <n v="12"/>
    <s v="Pršut"/>
    <x v="4"/>
    <s v="Peter Stanko"/>
    <n v="8.75"/>
    <n v="12.6875"/>
    <n v="19"/>
  </r>
  <r>
    <x v="51"/>
    <x v="2"/>
    <n v="8"/>
    <s v="Pelati"/>
    <x v="5"/>
    <s v="Marko Novak"/>
    <n v="1.9"/>
    <n v="2.7549999999999999"/>
    <n v="17"/>
  </r>
  <r>
    <x v="47"/>
    <x v="0"/>
    <n v="8"/>
    <s v="Pelati"/>
    <x v="5"/>
    <s v="Marko Novak"/>
    <n v="1.9"/>
    <n v="2.7549999999999999"/>
    <n v="23"/>
  </r>
  <r>
    <x v="39"/>
    <x v="1"/>
    <n v="1"/>
    <s v="Kava"/>
    <x v="3"/>
    <s v="Marko Novak"/>
    <n v="0.5"/>
    <n v="0.72499999999999998"/>
    <n v="27"/>
  </r>
  <r>
    <x v="48"/>
    <x v="2"/>
    <n v="2"/>
    <s v="Kakav"/>
    <x v="3"/>
    <s v="Marko Novak"/>
    <n v="0.3"/>
    <n v="0.435"/>
    <n v="18"/>
  </r>
  <r>
    <x v="53"/>
    <x v="0"/>
    <n v="1"/>
    <s v="Kava"/>
    <x v="3"/>
    <s v="Marko Novak"/>
    <n v="0.5"/>
    <n v="0.72499999999999998"/>
    <n v="21"/>
  </r>
  <r>
    <x v="50"/>
    <x v="1"/>
    <n v="6"/>
    <s v="Riž"/>
    <x v="6"/>
    <s v="Jan Kos"/>
    <n v="1.67"/>
    <n v="2.4215"/>
    <n v="8"/>
  </r>
  <r>
    <x v="33"/>
    <x v="2"/>
    <n v="1"/>
    <s v="Kava"/>
    <x v="3"/>
    <s v="Jan Kos"/>
    <n v="0.5"/>
    <n v="0.72499999999999998"/>
    <n v="17"/>
  </r>
  <r>
    <x v="22"/>
    <x v="0"/>
    <n v="9"/>
    <s v="Sol"/>
    <x v="2"/>
    <s v="Jan Kos"/>
    <n v="0.7"/>
    <n v="1.0149999999999999"/>
    <n v="28"/>
  </r>
  <r>
    <x v="10"/>
    <x v="1"/>
    <n v="6"/>
    <s v="Riž"/>
    <x v="6"/>
    <s v="Špela Hren"/>
    <n v="1.67"/>
    <n v="2.4215"/>
    <n v="6"/>
  </r>
  <r>
    <x v="75"/>
    <x v="2"/>
    <n v="3"/>
    <s v="Čaj"/>
    <x v="3"/>
    <s v="Špela Hren"/>
    <n v="0.25"/>
    <n v="0.36249999999999999"/>
    <n v="24"/>
  </r>
  <r>
    <x v="0"/>
    <x v="0"/>
    <n v="9"/>
    <s v="Sol"/>
    <x v="2"/>
    <s v="Jan Kos"/>
    <n v="0.7"/>
    <n v="1.0149999999999999"/>
    <n v="17"/>
  </r>
  <r>
    <x v="50"/>
    <x v="1"/>
    <n v="3"/>
    <s v="Čaj"/>
    <x v="3"/>
    <s v="Špela Hren"/>
    <n v="0.25"/>
    <n v="0.36249999999999999"/>
    <n v="14"/>
  </r>
  <r>
    <x v="23"/>
    <x v="2"/>
    <n v="12"/>
    <s v="Pršut"/>
    <x v="4"/>
    <s v="Peter Stanko"/>
    <n v="8.75"/>
    <n v="12.6875"/>
    <n v="26"/>
  </r>
  <r>
    <x v="13"/>
    <x v="0"/>
    <n v="4"/>
    <s v="Mleko"/>
    <x v="1"/>
    <s v="Marko Novak"/>
    <n v="0.8"/>
    <n v="1.1599999999999999"/>
    <n v="15"/>
  </r>
  <r>
    <x v="99"/>
    <x v="1"/>
    <n v="3"/>
    <s v="Čaj"/>
    <x v="3"/>
    <s v="Peter Stanko"/>
    <n v="0.25"/>
    <n v="0.36249999999999999"/>
    <n v="16"/>
  </r>
  <r>
    <x v="31"/>
    <x v="2"/>
    <n v="1"/>
    <s v="Kava"/>
    <x v="3"/>
    <s v="Peter Stanko"/>
    <n v="0.5"/>
    <n v="0.72499999999999998"/>
    <n v="30"/>
  </r>
  <r>
    <x v="86"/>
    <x v="0"/>
    <n v="3"/>
    <s v="Čaj"/>
    <x v="3"/>
    <s v="Peter Stanko"/>
    <n v="0.25"/>
    <n v="0.36249999999999999"/>
    <n v="10"/>
  </r>
  <r>
    <x v="16"/>
    <x v="1"/>
    <n v="4"/>
    <s v="Mleko"/>
    <x v="1"/>
    <s v="Peter Stanko"/>
    <n v="0.8"/>
    <n v="1.1599999999999999"/>
    <n v="7"/>
  </r>
  <r>
    <x v="23"/>
    <x v="2"/>
    <n v="7"/>
    <s v="Moka"/>
    <x v="0"/>
    <s v="Marko Novak"/>
    <n v="0.55000000000000004"/>
    <n v="0.79749999999999999"/>
    <n v="25"/>
  </r>
  <r>
    <x v="28"/>
    <x v="0"/>
    <n v="1"/>
    <s v="Kava"/>
    <x v="3"/>
    <s v="Nikolina Prešeren"/>
    <n v="0.5"/>
    <n v="0.72499999999999998"/>
    <n v="11"/>
  </r>
  <r>
    <x v="23"/>
    <x v="1"/>
    <n v="5"/>
    <s v="Olje"/>
    <x v="0"/>
    <s v="Nikolina Prešeren"/>
    <n v="2.1"/>
    <n v="3.0449999999999999"/>
    <n v="4"/>
  </r>
  <r>
    <x v="19"/>
    <x v="2"/>
    <n v="4"/>
    <s v="Mleko"/>
    <x v="1"/>
    <s v="Nikolina Prešeren"/>
    <n v="0.8"/>
    <n v="1.1599999999999999"/>
    <n v="24"/>
  </r>
  <r>
    <x v="95"/>
    <x v="0"/>
    <n v="5"/>
    <s v="Olje"/>
    <x v="0"/>
    <s v="Nikolina Prešeren"/>
    <n v="2.1"/>
    <n v="3.0449999999999999"/>
    <n v="29"/>
  </r>
  <r>
    <x v="103"/>
    <x v="1"/>
    <n v="6"/>
    <s v="Riž"/>
    <x v="6"/>
    <s v="Jan Kos"/>
    <n v="1.67"/>
    <n v="2.4215"/>
    <n v="25"/>
  </r>
  <r>
    <x v="57"/>
    <x v="2"/>
    <n v="5"/>
    <s v="Olje"/>
    <x v="0"/>
    <s v="Špela Hren"/>
    <n v="2.1"/>
    <n v="3.0449999999999999"/>
    <n v="16"/>
  </r>
  <r>
    <x v="16"/>
    <x v="0"/>
    <n v="7"/>
    <s v="Moka"/>
    <x v="0"/>
    <s v="Peter Stanko"/>
    <n v="0.55000000000000004"/>
    <n v="0.79749999999999999"/>
    <n v="28"/>
  </r>
  <r>
    <x v="69"/>
    <x v="1"/>
    <n v="1"/>
    <s v="Kava"/>
    <x v="3"/>
    <s v="Marko Novak"/>
    <n v="0.5"/>
    <n v="0.72499999999999998"/>
    <n v="30"/>
  </r>
  <r>
    <x v="76"/>
    <x v="2"/>
    <n v="4"/>
    <s v="Mleko"/>
    <x v="1"/>
    <s v="Marko Novak"/>
    <n v="0.8"/>
    <n v="1.1599999999999999"/>
    <n v="12"/>
  </r>
  <r>
    <x v="72"/>
    <x v="0"/>
    <n v="7"/>
    <s v="Moka"/>
    <x v="0"/>
    <s v="Nikolina Prešeren"/>
    <n v="0.55000000000000004"/>
    <n v="0.79749999999999999"/>
    <n v="7"/>
  </r>
  <r>
    <x v="33"/>
    <x v="1"/>
    <n v="2"/>
    <s v="Kakav"/>
    <x v="3"/>
    <s v="Jan Kos"/>
    <n v="0.3"/>
    <n v="0.435"/>
    <n v="4"/>
  </r>
  <r>
    <x v="36"/>
    <x v="2"/>
    <n v="4"/>
    <s v="Mleko"/>
    <x v="1"/>
    <s v="Špela Hren"/>
    <n v="0.8"/>
    <n v="1.1599999999999999"/>
    <n v="16"/>
  </r>
  <r>
    <x v="37"/>
    <x v="0"/>
    <n v="1"/>
    <s v="Kava"/>
    <x v="3"/>
    <s v="Peter Stanko"/>
    <n v="0.5"/>
    <n v="0.72499999999999998"/>
    <n v="14"/>
  </r>
  <r>
    <x v="25"/>
    <x v="1"/>
    <n v="9"/>
    <s v="Sol"/>
    <x v="2"/>
    <s v="Marko Novak"/>
    <n v="0.7"/>
    <n v="1.0149999999999999"/>
    <n v="25"/>
  </r>
  <r>
    <x v="11"/>
    <x v="2"/>
    <n v="1"/>
    <s v="Kava"/>
    <x v="3"/>
    <s v="Nikolina Prešeren"/>
    <n v="0.5"/>
    <n v="0.72499999999999998"/>
    <n v="2"/>
  </r>
  <r>
    <x v="38"/>
    <x v="0"/>
    <n v="11"/>
    <s v="Sladkor"/>
    <x v="0"/>
    <s v="Nikolina Prešeren"/>
    <n v="0.77"/>
    <n v="1.1165"/>
    <n v="24"/>
  </r>
  <r>
    <x v="57"/>
    <x v="1"/>
    <n v="10"/>
    <s v="Maslo"/>
    <x v="1"/>
    <s v="Nikolina Prešeren"/>
    <n v="0.98"/>
    <n v="1.421"/>
    <n v="26"/>
  </r>
  <r>
    <x v="18"/>
    <x v="2"/>
    <n v="6"/>
    <s v="Riž"/>
    <x v="6"/>
    <s v="Nikolina Prešeren"/>
    <n v="1.67"/>
    <n v="2.4215"/>
    <n v="21"/>
  </r>
  <r>
    <x v="3"/>
    <x v="0"/>
    <n v="3"/>
    <s v="Čaj"/>
    <x v="3"/>
    <s v="Jan Kos"/>
    <n v="0.25"/>
    <n v="0.36249999999999999"/>
    <n v="10"/>
  </r>
  <r>
    <x v="34"/>
    <x v="1"/>
    <n v="7"/>
    <s v="Moka"/>
    <x v="0"/>
    <s v="Špela Hren"/>
    <n v="0.55000000000000004"/>
    <n v="0.79749999999999999"/>
    <n v="3"/>
  </r>
  <r>
    <x v="76"/>
    <x v="2"/>
    <n v="10"/>
    <s v="Maslo"/>
    <x v="1"/>
    <s v="Peter Stanko"/>
    <n v="0.98"/>
    <n v="1.421"/>
    <n v="1"/>
  </r>
  <r>
    <x v="31"/>
    <x v="0"/>
    <n v="10"/>
    <s v="Maslo"/>
    <x v="1"/>
    <s v="Marko Novak"/>
    <n v="0.98"/>
    <n v="1.421"/>
    <n v="30"/>
  </r>
  <r>
    <x v="106"/>
    <x v="1"/>
    <n v="5"/>
    <s v="Olje"/>
    <x v="0"/>
    <s v="Nikolina Prešeren"/>
    <n v="2.1"/>
    <n v="3.0449999999999999"/>
    <n v="10"/>
  </r>
  <r>
    <x v="76"/>
    <x v="2"/>
    <n v="12"/>
    <s v="Pršut"/>
    <x v="4"/>
    <s v="Jan Kos"/>
    <n v="8.75"/>
    <n v="12.6875"/>
    <n v="24"/>
  </r>
  <r>
    <x v="56"/>
    <x v="0"/>
    <n v="4"/>
    <s v="Mleko"/>
    <x v="1"/>
    <s v="Špela Hren"/>
    <n v="0.8"/>
    <n v="1.1599999999999999"/>
    <n v="27"/>
  </r>
  <r>
    <x v="50"/>
    <x v="1"/>
    <n v="4"/>
    <s v="Mleko"/>
    <x v="1"/>
    <s v="Peter Stanko"/>
    <n v="0.8"/>
    <n v="1.1599999999999999"/>
    <n v="20"/>
  </r>
  <r>
    <x v="88"/>
    <x v="2"/>
    <n v="8"/>
    <s v="Pelati"/>
    <x v="5"/>
    <s v="Marko Novak"/>
    <n v="1.9"/>
    <n v="2.7549999999999999"/>
    <n v="18"/>
  </r>
  <r>
    <x v="64"/>
    <x v="0"/>
    <n v="11"/>
    <s v="Sladkor"/>
    <x v="0"/>
    <s v="Marko Novak"/>
    <n v="0.77"/>
    <n v="1.1165"/>
    <n v="29"/>
  </r>
  <r>
    <x v="61"/>
    <x v="1"/>
    <n v="13"/>
    <s v="Rezanci"/>
    <x v="6"/>
    <s v="Marko Novak"/>
    <n v="0.8"/>
    <n v="1.1599999999999999"/>
    <n v="16"/>
  </r>
  <r>
    <x v="49"/>
    <x v="2"/>
    <n v="8"/>
    <s v="Pelati"/>
    <x v="5"/>
    <s v="Marko Novak"/>
    <n v="1.9"/>
    <n v="2.7549999999999999"/>
    <n v="4"/>
  </r>
  <r>
    <x v="34"/>
    <x v="0"/>
    <n v="8"/>
    <s v="Pelati"/>
    <x v="5"/>
    <s v="Marko Novak"/>
    <n v="1.9"/>
    <n v="2.7549999999999999"/>
    <n v="22"/>
  </r>
  <r>
    <x v="84"/>
    <x v="1"/>
    <n v="11"/>
    <s v="Sladkor"/>
    <x v="0"/>
    <s v="Jan Kos"/>
    <n v="0.77"/>
    <n v="1.1165"/>
    <n v="8"/>
  </r>
  <r>
    <x v="93"/>
    <x v="2"/>
    <n v="6"/>
    <s v="Riž"/>
    <x v="6"/>
    <s v="Jan Kos"/>
    <n v="1.67"/>
    <n v="2.4215"/>
    <n v="4"/>
  </r>
  <r>
    <x v="53"/>
    <x v="0"/>
    <n v="8"/>
    <s v="Pelati"/>
    <x v="5"/>
    <s v="Jan Kos"/>
    <n v="1.9"/>
    <n v="2.7549999999999999"/>
    <n v="24"/>
  </r>
  <r>
    <x v="56"/>
    <x v="1"/>
    <n v="7"/>
    <s v="Moka"/>
    <x v="0"/>
    <s v="Špela Hren"/>
    <n v="0.55000000000000004"/>
    <n v="0.79749999999999999"/>
    <n v="6"/>
  </r>
  <r>
    <x v="94"/>
    <x v="2"/>
    <n v="8"/>
    <s v="Pelati"/>
    <x v="5"/>
    <s v="Špela Hren"/>
    <n v="1.9"/>
    <n v="2.7549999999999999"/>
    <n v="25"/>
  </r>
  <r>
    <x v="21"/>
    <x v="0"/>
    <n v="9"/>
    <s v="Sol"/>
    <x v="2"/>
    <s v="Jan Kos"/>
    <n v="0.7"/>
    <n v="1.0149999999999999"/>
    <n v="15"/>
  </r>
  <r>
    <x v="31"/>
    <x v="1"/>
    <n v="2"/>
    <s v="Kakav"/>
    <x v="3"/>
    <s v="Špela Hren"/>
    <n v="0.3"/>
    <n v="0.435"/>
    <n v="23"/>
  </r>
  <r>
    <x v="89"/>
    <x v="2"/>
    <n v="8"/>
    <s v="Pelati"/>
    <x v="5"/>
    <s v="Peter Stanko"/>
    <n v="1.9"/>
    <n v="2.7549999999999999"/>
    <n v="12"/>
  </r>
  <r>
    <x v="71"/>
    <x v="0"/>
    <n v="13"/>
    <s v="Rezanci"/>
    <x v="6"/>
    <s v="Marko Novak"/>
    <n v="0.8"/>
    <n v="1.1599999999999999"/>
    <n v="8"/>
  </r>
  <r>
    <x v="96"/>
    <x v="1"/>
    <n v="9"/>
    <s v="Sol"/>
    <x v="2"/>
    <s v="Peter Stanko"/>
    <n v="0.7"/>
    <n v="1.0149999999999999"/>
    <n v="1"/>
  </r>
  <r>
    <x v="102"/>
    <x v="2"/>
    <n v="4"/>
    <s v="Mleko"/>
    <x v="1"/>
    <s v="Peter Stanko"/>
    <n v="0.8"/>
    <n v="1.1599999999999999"/>
    <n v="16"/>
  </r>
  <r>
    <x v="50"/>
    <x v="0"/>
    <n v="1"/>
    <s v="Kava"/>
    <x v="3"/>
    <s v="Peter Stanko"/>
    <n v="0.5"/>
    <n v="0.72499999999999998"/>
    <n v="24"/>
  </r>
  <r>
    <x v="76"/>
    <x v="1"/>
    <n v="6"/>
    <s v="Riž"/>
    <x v="6"/>
    <s v="Jan Kos"/>
    <n v="1.67"/>
    <n v="2.4215"/>
    <n v="3"/>
  </r>
  <r>
    <x v="27"/>
    <x v="2"/>
    <n v="3"/>
    <s v="Čaj"/>
    <x v="3"/>
    <s v="Špela Hren"/>
    <n v="0.25"/>
    <n v="0.36249999999999999"/>
    <n v="19"/>
  </r>
  <r>
    <x v="13"/>
    <x v="0"/>
    <n v="12"/>
    <s v="Pršut"/>
    <x v="4"/>
    <s v="Peter Stanko"/>
    <n v="8.75"/>
    <n v="12.6875"/>
    <n v="10"/>
  </r>
  <r>
    <x v="103"/>
    <x v="1"/>
    <n v="13"/>
    <s v="Rezanci"/>
    <x v="6"/>
    <s v="Marko Novak"/>
    <n v="0.8"/>
    <n v="1.1599999999999999"/>
    <n v="26"/>
  </r>
  <r>
    <x v="3"/>
    <x v="2"/>
    <n v="11"/>
    <s v="Sladkor"/>
    <x v="0"/>
    <s v="Nikolina Prešeren"/>
    <n v="0.77"/>
    <n v="1.1165"/>
    <n v="12"/>
  </r>
  <r>
    <x v="75"/>
    <x v="0"/>
    <n v="13"/>
    <s v="Rezanci"/>
    <x v="6"/>
    <s v="Jan Kos"/>
    <n v="0.8"/>
    <n v="1.1599999999999999"/>
    <n v="20"/>
  </r>
  <r>
    <x v="106"/>
    <x v="1"/>
    <n v="11"/>
    <s v="Sladkor"/>
    <x v="0"/>
    <s v="Špela Hren"/>
    <n v="0.77"/>
    <n v="1.1165"/>
    <n v="27"/>
  </r>
  <r>
    <x v="73"/>
    <x v="2"/>
    <n v="11"/>
    <s v="Sladkor"/>
    <x v="0"/>
    <s v="Peter Stanko"/>
    <n v="0.77"/>
    <n v="1.1165"/>
    <n v="23"/>
  </r>
  <r>
    <x v="33"/>
    <x v="0"/>
    <n v="10"/>
    <s v="Maslo"/>
    <x v="1"/>
    <s v="Marko Novak"/>
    <n v="0.98"/>
    <n v="1.421"/>
    <n v="30"/>
  </r>
  <r>
    <x v="26"/>
    <x v="1"/>
    <n v="2"/>
    <s v="Kakav"/>
    <x v="3"/>
    <s v="Jan Kos"/>
    <n v="0.3"/>
    <n v="0.435"/>
    <n v="20"/>
  </r>
  <r>
    <x v="41"/>
    <x v="2"/>
    <n v="10"/>
    <s v="Maslo"/>
    <x v="1"/>
    <s v="Špela Hren"/>
    <n v="0.98"/>
    <n v="1.421"/>
    <n v="30"/>
  </r>
  <r>
    <x v="64"/>
    <x v="0"/>
    <n v="12"/>
    <s v="Pršut"/>
    <x v="4"/>
    <s v="Marko Novak"/>
    <n v="8.75"/>
    <n v="12.6875"/>
    <n v="14"/>
  </r>
  <r>
    <x v="85"/>
    <x v="1"/>
    <n v="10"/>
    <s v="Maslo"/>
    <x v="1"/>
    <s v="Nikolina Prešeren"/>
    <n v="0.98"/>
    <n v="1.421"/>
    <n v="18"/>
  </r>
  <r>
    <x v="0"/>
    <x v="2"/>
    <n v="12"/>
    <s v="Pršut"/>
    <x v="4"/>
    <s v="Jan Kos"/>
    <n v="8.75"/>
    <n v="12.6875"/>
    <n v="11"/>
  </r>
  <r>
    <x v="9"/>
    <x v="0"/>
    <n v="4"/>
    <s v="Mleko"/>
    <x v="1"/>
    <s v="Špela Hren"/>
    <n v="0.8"/>
    <n v="1.1599999999999999"/>
    <n v="11"/>
  </r>
  <r>
    <x v="10"/>
    <x v="1"/>
    <n v="6"/>
    <s v="Riž"/>
    <x v="6"/>
    <s v="Peter Stanko"/>
    <n v="1.67"/>
    <n v="2.4215"/>
    <n v="8"/>
  </r>
  <r>
    <x v="67"/>
    <x v="2"/>
    <n v="5"/>
    <s v="Olje"/>
    <x v="0"/>
    <s v="Marko Novak"/>
    <n v="2.1"/>
    <n v="3.0449999999999999"/>
    <n v="5"/>
  </r>
  <r>
    <x v="36"/>
    <x v="0"/>
    <n v="3"/>
    <s v="Čaj"/>
    <x v="3"/>
    <s v="Jan Kos"/>
    <n v="0.25"/>
    <n v="0.36249999999999999"/>
    <n v="27"/>
  </r>
  <r>
    <x v="97"/>
    <x v="1"/>
    <n v="7"/>
    <s v="Moka"/>
    <x v="0"/>
    <s v="Špela Hren"/>
    <n v="0.55000000000000004"/>
    <n v="0.79749999999999999"/>
    <n v="1"/>
  </r>
  <r>
    <x v="51"/>
    <x v="2"/>
    <n v="13"/>
    <s v="Rezanci"/>
    <x v="6"/>
    <s v="Nikolina Prešeren"/>
    <n v="0.8"/>
    <n v="1.1599999999999999"/>
    <n v="9"/>
  </r>
  <r>
    <x v="35"/>
    <x v="0"/>
    <n v="10"/>
    <s v="Maslo"/>
    <x v="1"/>
    <s v="Jan Kos"/>
    <n v="0.98"/>
    <n v="1.421"/>
    <n v="5"/>
  </r>
  <r>
    <x v="25"/>
    <x v="1"/>
    <n v="9"/>
    <s v="Sol"/>
    <x v="2"/>
    <s v="Špela Hren"/>
    <n v="0.7"/>
    <n v="1.0149999999999999"/>
    <n v="27"/>
  </r>
  <r>
    <x v="105"/>
    <x v="2"/>
    <n v="12"/>
    <s v="Pršut"/>
    <x v="4"/>
    <s v="Peter Stanko"/>
    <n v="8.75"/>
    <n v="12.6875"/>
    <n v="24"/>
  </r>
  <r>
    <x v="46"/>
    <x v="0"/>
    <n v="8"/>
    <s v="Pelati"/>
    <x v="5"/>
    <s v="Marko Novak"/>
    <n v="1.9"/>
    <n v="2.7549999999999999"/>
    <n v="30"/>
  </r>
  <r>
    <x v="49"/>
    <x v="1"/>
    <n v="6"/>
    <s v="Riž"/>
    <x v="6"/>
    <s v="Jan Kos"/>
    <n v="1.67"/>
    <n v="2.4215"/>
    <n v="2"/>
  </r>
  <r>
    <x v="93"/>
    <x v="2"/>
    <n v="7"/>
    <s v="Moka"/>
    <x v="0"/>
    <s v="Špela Hren"/>
    <n v="0.55000000000000004"/>
    <n v="0.79749999999999999"/>
    <n v="3"/>
  </r>
  <r>
    <x v="101"/>
    <x v="0"/>
    <n v="10"/>
    <s v="Maslo"/>
    <x v="1"/>
    <s v="Peter Stanko"/>
    <n v="0.98"/>
    <n v="1.421"/>
    <n v="1"/>
  </r>
  <r>
    <x v="23"/>
    <x v="1"/>
    <n v="11"/>
    <s v="Sladkor"/>
    <x v="0"/>
    <s v="Marko Novak"/>
    <n v="0.77"/>
    <n v="1.1165"/>
    <n v="24"/>
  </r>
  <r>
    <x v="84"/>
    <x v="2"/>
    <n v="1"/>
    <s v="Kava"/>
    <x v="3"/>
    <s v="Nikolina Prešeren"/>
    <n v="0.5"/>
    <n v="0.72499999999999998"/>
    <n v="11"/>
  </r>
  <r>
    <x v="8"/>
    <x v="0"/>
    <n v="13"/>
    <s v="Rezanci"/>
    <x v="6"/>
    <s v="Jan Kos"/>
    <n v="0.8"/>
    <n v="1.1599999999999999"/>
    <n v="12"/>
  </r>
  <r>
    <x v="39"/>
    <x v="1"/>
    <n v="4"/>
    <s v="Mleko"/>
    <x v="1"/>
    <s v="Špela Hren"/>
    <n v="0.8"/>
    <n v="1.1599999999999999"/>
    <n v="23"/>
  </r>
  <r>
    <x v="24"/>
    <x v="2"/>
    <n v="5"/>
    <s v="Olje"/>
    <x v="0"/>
    <s v="Peter Stanko"/>
    <n v="2.1"/>
    <n v="3.0449999999999999"/>
    <n v="1"/>
  </r>
  <r>
    <x v="78"/>
    <x v="0"/>
    <n v="2"/>
    <s v="Kakav"/>
    <x v="3"/>
    <s v="Peter Stanko"/>
    <n v="0.3"/>
    <n v="0.435"/>
    <n v="11"/>
  </r>
  <r>
    <x v="72"/>
    <x v="1"/>
    <n v="7"/>
    <s v="Moka"/>
    <x v="0"/>
    <s v="Marko Novak"/>
    <n v="0.55000000000000004"/>
    <n v="0.79749999999999999"/>
    <n v="20"/>
  </r>
  <r>
    <x v="38"/>
    <x v="2"/>
    <n v="8"/>
    <s v="Pelati"/>
    <x v="5"/>
    <s v="Nikolina Prešeren"/>
    <n v="1.9"/>
    <n v="2.7549999999999999"/>
    <n v="30"/>
  </r>
  <r>
    <x v="22"/>
    <x v="0"/>
    <n v="2"/>
    <s v="Kakav"/>
    <x v="3"/>
    <s v="Jan Kos"/>
    <n v="0.3"/>
    <n v="0.435"/>
    <n v="9"/>
  </r>
  <r>
    <x v="45"/>
    <x v="1"/>
    <n v="9"/>
    <s v="Sol"/>
    <x v="2"/>
    <s v="Nikolina Prešeren"/>
    <n v="0.7"/>
    <n v="1.0149999999999999"/>
    <n v="3"/>
  </r>
  <r>
    <x v="19"/>
    <x v="2"/>
    <n v="8"/>
    <s v="Pelati"/>
    <x v="5"/>
    <s v="Nikolina Prešeren"/>
    <n v="1.9"/>
    <n v="2.7549999999999999"/>
    <n v="13"/>
  </r>
  <r>
    <x v="54"/>
    <x v="0"/>
    <n v="4"/>
    <s v="Mleko"/>
    <x v="1"/>
    <s v="Jan Kos"/>
    <n v="0.8"/>
    <n v="1.1599999999999999"/>
    <n v="30"/>
  </r>
  <r>
    <x v="29"/>
    <x v="1"/>
    <n v="13"/>
    <s v="Rezanci"/>
    <x v="6"/>
    <s v="Špela Hren"/>
    <n v="0.8"/>
    <n v="1.1599999999999999"/>
    <n v="11"/>
  </r>
  <r>
    <x v="34"/>
    <x v="2"/>
    <n v="8"/>
    <s v="Pelati"/>
    <x v="5"/>
    <s v="Peter Stanko"/>
    <n v="1.9"/>
    <n v="2.7549999999999999"/>
    <n v="1"/>
  </r>
  <r>
    <x v="68"/>
    <x v="0"/>
    <n v="11"/>
    <s v="Sladkor"/>
    <x v="0"/>
    <s v="Marko Novak"/>
    <n v="0.77"/>
    <n v="1.1165"/>
    <n v="22"/>
  </r>
  <r>
    <x v="99"/>
    <x v="1"/>
    <n v="2"/>
    <s v="Kakav"/>
    <x v="3"/>
    <s v="Marko Novak"/>
    <n v="0.3"/>
    <n v="0.435"/>
    <n v="8"/>
  </r>
  <r>
    <x v="42"/>
    <x v="2"/>
    <n v="5"/>
    <s v="Olje"/>
    <x v="0"/>
    <s v="Nikolina Prešeren"/>
    <n v="2.1"/>
    <n v="3.0449999999999999"/>
    <n v="17"/>
  </r>
  <r>
    <x v="77"/>
    <x v="0"/>
    <n v="6"/>
    <s v="Riž"/>
    <x v="6"/>
    <s v="Jan Kos"/>
    <n v="1.67"/>
    <n v="2.4215"/>
    <n v="18"/>
  </r>
  <r>
    <x v="63"/>
    <x v="1"/>
    <n v="8"/>
    <s v="Pelati"/>
    <x v="5"/>
    <s v="Špela Hren"/>
    <n v="1.9"/>
    <n v="2.7549999999999999"/>
    <n v="28"/>
  </r>
  <r>
    <x v="86"/>
    <x v="2"/>
    <n v="13"/>
    <s v="Rezanci"/>
    <x v="6"/>
    <s v="Peter Stanko"/>
    <n v="0.8"/>
    <n v="1.1599999999999999"/>
    <n v="19"/>
  </r>
  <r>
    <x v="40"/>
    <x v="0"/>
    <n v="4"/>
    <s v="Mleko"/>
    <x v="1"/>
    <s v="Marko Novak"/>
    <n v="0.8"/>
    <n v="1.1599999999999999"/>
    <n v="4"/>
  </r>
  <r>
    <x v="79"/>
    <x v="1"/>
    <n v="11"/>
    <s v="Sladkor"/>
    <x v="0"/>
    <s v="Nikolina Prešeren"/>
    <n v="0.77"/>
    <n v="1.1165"/>
    <n v="30"/>
  </r>
  <r>
    <x v="69"/>
    <x v="2"/>
    <n v="3"/>
    <s v="Čaj"/>
    <x v="3"/>
    <s v="Nikolina Prešeren"/>
    <n v="0.25"/>
    <n v="0.36249999999999999"/>
    <n v="6"/>
  </r>
  <r>
    <x v="52"/>
    <x v="0"/>
    <n v="5"/>
    <s v="Olje"/>
    <x v="0"/>
    <s v="Nikolina Prešeren"/>
    <n v="2.1"/>
    <n v="3.0449999999999999"/>
    <n v="27"/>
  </r>
  <r>
    <x v="83"/>
    <x v="1"/>
    <n v="2"/>
    <s v="Kakav"/>
    <x v="3"/>
    <s v="Nikolina Prešeren"/>
    <n v="0.3"/>
    <n v="0.435"/>
    <n v="20"/>
  </r>
  <r>
    <x v="30"/>
    <x v="2"/>
    <n v="9"/>
    <s v="Sol"/>
    <x v="2"/>
    <s v="Jan Kos"/>
    <n v="0.7"/>
    <n v="1.0149999999999999"/>
    <n v="15"/>
  </r>
  <r>
    <x v="1"/>
    <x v="0"/>
    <n v="3"/>
    <s v="Čaj"/>
    <x v="3"/>
    <s v="Špela Hren"/>
    <n v="0.25"/>
    <n v="0.36249999999999999"/>
    <n v="13"/>
  </r>
  <r>
    <x v="65"/>
    <x v="1"/>
    <n v="3"/>
    <s v="Čaj"/>
    <x v="3"/>
    <s v="Peter Stanko"/>
    <n v="0.25"/>
    <n v="0.36249999999999999"/>
    <n v="30"/>
  </r>
  <r>
    <x v="43"/>
    <x v="2"/>
    <n v="7"/>
    <s v="Moka"/>
    <x v="0"/>
    <s v="Marko Novak"/>
    <n v="0.55000000000000004"/>
    <n v="0.79749999999999999"/>
    <n v="20"/>
  </r>
  <r>
    <x v="95"/>
    <x v="0"/>
    <n v="6"/>
    <s v="Riž"/>
    <x v="6"/>
    <s v="Nikolina Prešeren"/>
    <n v="1.67"/>
    <n v="2.4215"/>
    <n v="29"/>
  </r>
  <r>
    <x v="74"/>
    <x v="1"/>
    <n v="11"/>
    <s v="Sladkor"/>
    <x v="0"/>
    <s v="Jan Kos"/>
    <n v="0.77"/>
    <n v="1.1165"/>
    <n v="12"/>
  </r>
  <r>
    <x v="58"/>
    <x v="2"/>
    <n v="4"/>
    <s v="Mleko"/>
    <x v="1"/>
    <s v="Špela Hren"/>
    <n v="0.8"/>
    <n v="1.1599999999999999"/>
    <n v="17"/>
  </r>
  <r>
    <x v="104"/>
    <x v="0"/>
    <n v="12"/>
    <s v="Pršut"/>
    <x v="4"/>
    <s v="Peter Stanko"/>
    <n v="8.75"/>
    <n v="12.6875"/>
    <n v="26"/>
  </r>
  <r>
    <x v="80"/>
    <x v="1"/>
    <n v="2"/>
    <s v="Kakav"/>
    <x v="3"/>
    <s v="Marko Novak"/>
    <n v="0.3"/>
    <n v="0.435"/>
    <n v="18"/>
  </r>
  <r>
    <x v="16"/>
    <x v="2"/>
    <n v="4"/>
    <s v="Mleko"/>
    <x v="1"/>
    <s v="Marko Novak"/>
    <n v="0.8"/>
    <n v="1.1599999999999999"/>
    <n v="16"/>
  </r>
  <r>
    <x v="44"/>
    <x v="0"/>
    <n v="2"/>
    <s v="Kakav"/>
    <x v="3"/>
    <s v="Marko Novak"/>
    <n v="0.3"/>
    <n v="0.435"/>
    <n v="2"/>
  </r>
  <r>
    <x v="55"/>
    <x v="1"/>
    <n v="8"/>
    <s v="Pelati"/>
    <x v="5"/>
    <s v="Marko Novak"/>
    <n v="1.9"/>
    <n v="2.7549999999999999"/>
    <n v="4"/>
  </r>
  <r>
    <x v="70"/>
    <x v="2"/>
    <n v="9"/>
    <s v="Sol"/>
    <x v="2"/>
    <s v="Marko Novak"/>
    <n v="0.7"/>
    <n v="1.0149999999999999"/>
    <n v="18"/>
  </r>
  <r>
    <x v="88"/>
    <x v="0"/>
    <n v="1"/>
    <s v="Kava"/>
    <x v="3"/>
    <s v="Jan Kos"/>
    <n v="0.5"/>
    <n v="0.72499999999999998"/>
    <n v="29"/>
  </r>
  <r>
    <x v="91"/>
    <x v="1"/>
    <n v="12"/>
    <s v="Pršut"/>
    <x v="4"/>
    <s v="Jan Kos"/>
    <n v="8.75"/>
    <n v="12.6875"/>
    <n v="7"/>
  </r>
  <r>
    <x v="53"/>
    <x v="2"/>
    <n v="13"/>
    <s v="Rezanci"/>
    <x v="6"/>
    <s v="Jan Kos"/>
    <n v="0.8"/>
    <n v="1.1599999999999999"/>
    <n v="13"/>
  </r>
  <r>
    <x v="28"/>
    <x v="0"/>
    <n v="5"/>
    <s v="Olje"/>
    <x v="0"/>
    <s v="Špela Hren"/>
    <n v="2.1"/>
    <n v="3.0449999999999999"/>
    <n v="20"/>
  </r>
  <r>
    <x v="57"/>
    <x v="1"/>
    <n v="3"/>
    <s v="Čaj"/>
    <x v="3"/>
    <s v="Špela Hren"/>
    <n v="0.25"/>
    <n v="0.36249999999999999"/>
    <n v="24"/>
  </r>
  <r>
    <x v="90"/>
    <x v="2"/>
    <n v="9"/>
    <s v="Sol"/>
    <x v="2"/>
    <s v="Jan Kos"/>
    <n v="0.7"/>
    <n v="1.0149999999999999"/>
    <n v="15"/>
  </r>
  <r>
    <x v="18"/>
    <x v="0"/>
    <n v="9"/>
    <s v="Sol"/>
    <x v="2"/>
    <s v="Špela Hren"/>
    <n v="0.7"/>
    <n v="1.0149999999999999"/>
    <n v="8"/>
  </r>
  <r>
    <x v="61"/>
    <x v="1"/>
    <n v="13"/>
    <s v="Rezanci"/>
    <x v="6"/>
    <s v="Peter Stanko"/>
    <n v="0.8"/>
    <n v="1.1599999999999999"/>
    <n v="26"/>
  </r>
  <r>
    <x v="87"/>
    <x v="2"/>
    <n v="9"/>
    <s v="Sol"/>
    <x v="2"/>
    <s v="Marko Novak"/>
    <n v="0.7"/>
    <n v="1.0149999999999999"/>
    <n v="30"/>
  </r>
  <r>
    <x v="60"/>
    <x v="0"/>
    <n v="3"/>
    <s v="Čaj"/>
    <x v="3"/>
    <s v="Peter Stanko"/>
    <n v="0.25"/>
    <n v="0.36249999999999999"/>
    <n v="28"/>
  </r>
  <r>
    <x v="15"/>
    <x v="1"/>
    <n v="4"/>
    <s v="Mleko"/>
    <x v="1"/>
    <s v="Peter Stanko"/>
    <n v="0.8"/>
    <n v="1.1599999999999999"/>
    <n v="11"/>
  </r>
  <r>
    <x v="12"/>
    <x v="2"/>
    <n v="11"/>
    <s v="Sladkor"/>
    <x v="0"/>
    <s v="Peter Stanko"/>
    <n v="0.77"/>
    <n v="1.1165"/>
    <n v="22"/>
  </r>
  <r>
    <x v="92"/>
    <x v="0"/>
    <n v="7"/>
    <s v="Moka"/>
    <x v="0"/>
    <s v="Peter Stanko"/>
    <n v="0.55000000000000004"/>
    <n v="0.79749999999999999"/>
    <n v="17"/>
  </r>
  <r>
    <x v="20"/>
    <x v="1"/>
    <n v="4"/>
    <s v="Mleko"/>
    <x v="1"/>
    <s v="Marko Novak"/>
    <n v="0.8"/>
    <n v="1.1599999999999999"/>
    <n v="10"/>
  </r>
  <r>
    <x v="66"/>
    <x v="2"/>
    <n v="6"/>
    <s v="Riž"/>
    <x v="6"/>
    <s v="Nikolina Prešeren"/>
    <n v="1.67"/>
    <n v="2.4215"/>
    <n v="13"/>
  </r>
  <r>
    <x v="17"/>
    <x v="0"/>
    <n v="11"/>
    <s v="Sladkor"/>
    <x v="0"/>
    <s v="Nikolina Prešeren"/>
    <n v="0.77"/>
    <n v="1.1165"/>
    <n v="20"/>
  </r>
  <r>
    <x v="98"/>
    <x v="1"/>
    <n v="3"/>
    <s v="Čaj"/>
    <x v="3"/>
    <s v="Nikolina Prešeren"/>
    <n v="0.25"/>
    <n v="0.36249999999999999"/>
    <n v="30"/>
  </r>
  <r>
    <x v="32"/>
    <x v="2"/>
    <n v="6"/>
    <s v="Riž"/>
    <x v="6"/>
    <s v="Nikolina Prešeren"/>
    <n v="1.67"/>
    <n v="2.4215"/>
    <n v="11"/>
  </r>
  <r>
    <x v="48"/>
    <x v="0"/>
    <n v="9"/>
    <s v="Sol"/>
    <x v="2"/>
    <s v="Jan Kos"/>
    <n v="0.7"/>
    <n v="1.0149999999999999"/>
    <n v="15"/>
  </r>
  <r>
    <x v="100"/>
    <x v="1"/>
    <n v="6"/>
    <s v="Riž"/>
    <x v="6"/>
    <s v="Špela Hren"/>
    <n v="1.67"/>
    <n v="2.4215"/>
    <n v="28"/>
  </r>
  <r>
    <x v="11"/>
    <x v="2"/>
    <n v="7"/>
    <s v="Moka"/>
    <x v="0"/>
    <s v="Peter Stanko"/>
    <n v="0.55000000000000004"/>
    <n v="0.79749999999999999"/>
    <n v="13"/>
  </r>
  <r>
    <x v="107"/>
    <x v="0"/>
    <n v="6"/>
    <s v="Riž"/>
    <x v="6"/>
    <s v="Marko Novak"/>
    <n v="1.67"/>
    <n v="2.4215"/>
    <n v="3"/>
  </r>
  <r>
    <x v="108"/>
    <x v="1"/>
    <n v="6"/>
    <s v="Riž"/>
    <x v="6"/>
    <s v="Marko Novak"/>
    <n v="1.67"/>
    <n v="2.4215"/>
    <n v="26"/>
  </r>
  <r>
    <x v="109"/>
    <x v="2"/>
    <n v="1"/>
    <s v="Kava"/>
    <x v="3"/>
    <s v="Nikolina Prešeren"/>
    <n v="0.5"/>
    <n v="0.72499999999999998"/>
    <n v="13"/>
  </r>
  <r>
    <x v="110"/>
    <x v="0"/>
    <n v="10"/>
    <s v="Maslo"/>
    <x v="1"/>
    <s v="Jan Kos"/>
    <n v="0.98"/>
    <n v="1.421"/>
    <n v="18"/>
  </r>
  <r>
    <x v="111"/>
    <x v="1"/>
    <n v="10"/>
    <s v="Maslo"/>
    <x v="1"/>
    <s v="Špela Hren"/>
    <n v="0.98"/>
    <n v="1.421"/>
    <n v="18"/>
  </r>
  <r>
    <x v="112"/>
    <x v="2"/>
    <n v="4"/>
    <s v="Mleko"/>
    <x v="1"/>
    <s v="Peter Stanko"/>
    <n v="0.8"/>
    <n v="1.1599999999999999"/>
    <n v="29"/>
  </r>
  <r>
    <x v="113"/>
    <x v="0"/>
    <n v="10"/>
    <s v="Maslo"/>
    <x v="1"/>
    <s v="Marko Novak"/>
    <n v="0.98"/>
    <n v="1.421"/>
    <n v="4"/>
  </r>
  <r>
    <x v="114"/>
    <x v="1"/>
    <n v="7"/>
    <s v="Moka"/>
    <x v="0"/>
    <s v="Nikolina Prešeren"/>
    <n v="0.55000000000000004"/>
    <n v="0.79749999999999999"/>
    <n v="9"/>
  </r>
  <r>
    <x v="115"/>
    <x v="2"/>
    <n v="8"/>
    <s v="Pelati"/>
    <x v="5"/>
    <s v="Nikolina Prešeren"/>
    <n v="1.9"/>
    <n v="2.7549999999999999"/>
    <n v="20"/>
  </r>
  <r>
    <x v="116"/>
    <x v="0"/>
    <n v="13"/>
    <s v="Rezanci"/>
    <x v="6"/>
    <s v="Nikolina Prešeren"/>
    <n v="0.8"/>
    <n v="1.1599999999999999"/>
    <n v="25"/>
  </r>
  <r>
    <x v="117"/>
    <x v="1"/>
    <n v="4"/>
    <s v="Mleko"/>
    <x v="1"/>
    <s v="Nikolina Prešeren"/>
    <n v="0.8"/>
    <n v="1.1599999999999999"/>
    <n v="24"/>
  </r>
  <r>
    <x v="118"/>
    <x v="2"/>
    <n v="12"/>
    <s v="Pršut"/>
    <x v="4"/>
    <s v="Jan Kos"/>
    <n v="8.75"/>
    <n v="12.6875"/>
    <n v="28"/>
  </r>
  <r>
    <x v="119"/>
    <x v="0"/>
    <n v="1"/>
    <s v="Kava"/>
    <x v="3"/>
    <s v="Špela Hren"/>
    <n v="0.5"/>
    <n v="0.72499999999999998"/>
    <n v="12"/>
  </r>
  <r>
    <x v="120"/>
    <x v="1"/>
    <n v="7"/>
    <s v="Moka"/>
    <x v="0"/>
    <s v="Peter Stanko"/>
    <n v="0.55000000000000004"/>
    <n v="0.79749999999999999"/>
    <n v="20"/>
  </r>
  <r>
    <x v="121"/>
    <x v="2"/>
    <n v="10"/>
    <s v="Maslo"/>
    <x v="1"/>
    <s v="Marko Novak"/>
    <n v="0.98"/>
    <n v="1.421"/>
    <n v="25"/>
  </r>
  <r>
    <x v="122"/>
    <x v="0"/>
    <n v="5"/>
    <s v="Olje"/>
    <x v="0"/>
    <s v="Nikolina Prešeren"/>
    <n v="2.1"/>
    <n v="3.0449999999999999"/>
    <n v="12"/>
  </r>
  <r>
    <x v="123"/>
    <x v="1"/>
    <n v="5"/>
    <s v="Olje"/>
    <x v="0"/>
    <s v="Jan Kos"/>
    <n v="2.1"/>
    <n v="3.0449999999999999"/>
    <n v="15"/>
  </r>
  <r>
    <x v="124"/>
    <x v="2"/>
    <n v="2"/>
    <s v="Kakav"/>
    <x v="3"/>
    <s v="Špela Hren"/>
    <n v="0.3"/>
    <n v="0.435"/>
    <n v="13"/>
  </r>
  <r>
    <x v="125"/>
    <x v="0"/>
    <n v="13"/>
    <s v="Rezanci"/>
    <x v="6"/>
    <s v="Peter Stanko"/>
    <n v="0.8"/>
    <n v="1.1599999999999999"/>
    <n v="2"/>
  </r>
  <r>
    <x v="126"/>
    <x v="1"/>
    <n v="12"/>
    <s v="Pršut"/>
    <x v="4"/>
    <s v="Marko Novak"/>
    <n v="8.75"/>
    <n v="12.6875"/>
    <n v="20"/>
  </r>
  <r>
    <x v="127"/>
    <x v="2"/>
    <n v="9"/>
    <s v="Sol"/>
    <x v="2"/>
    <s v="Marko Novak"/>
    <n v="0.7"/>
    <n v="1.0149999999999999"/>
    <n v="22"/>
  </r>
  <r>
    <x v="128"/>
    <x v="0"/>
    <n v="13"/>
    <s v="Rezanci"/>
    <x v="6"/>
    <s v="Marko Novak"/>
    <n v="0.8"/>
    <n v="1.1599999999999999"/>
    <n v="3"/>
  </r>
  <r>
    <x v="129"/>
    <x v="1"/>
    <n v="9"/>
    <s v="Sol"/>
    <x v="2"/>
    <s v="Marko Novak"/>
    <n v="0.7"/>
    <n v="1.0149999999999999"/>
    <n v="3"/>
  </r>
  <r>
    <x v="130"/>
    <x v="2"/>
    <n v="8"/>
    <s v="Pelati"/>
    <x v="5"/>
    <s v="Marko Novak"/>
    <n v="1.9"/>
    <n v="2.7549999999999999"/>
    <n v="25"/>
  </r>
  <r>
    <x v="131"/>
    <x v="0"/>
    <n v="12"/>
    <s v="Pršut"/>
    <x v="4"/>
    <s v="Jan Kos"/>
    <n v="8.75"/>
    <n v="12.6875"/>
    <n v="19"/>
  </r>
  <r>
    <x v="132"/>
    <x v="1"/>
    <n v="8"/>
    <s v="Pelati"/>
    <x v="5"/>
    <s v="Jan Kos"/>
    <n v="1.9"/>
    <n v="2.7549999999999999"/>
    <n v="4"/>
  </r>
  <r>
    <x v="133"/>
    <x v="2"/>
    <n v="7"/>
    <s v="Moka"/>
    <x v="0"/>
    <s v="Jan Kos"/>
    <n v="0.55000000000000004"/>
    <n v="0.79749999999999999"/>
    <n v="25"/>
  </r>
  <r>
    <x v="134"/>
    <x v="0"/>
    <n v="13"/>
    <s v="Rezanci"/>
    <x v="6"/>
    <s v="Špela Hren"/>
    <n v="0.8"/>
    <n v="1.1599999999999999"/>
    <n v="2"/>
  </r>
  <r>
    <x v="135"/>
    <x v="1"/>
    <n v="9"/>
    <s v="Sol"/>
    <x v="2"/>
    <s v="Špela Hren"/>
    <n v="0.7"/>
    <n v="1.0149999999999999"/>
    <n v="11"/>
  </r>
  <r>
    <x v="136"/>
    <x v="2"/>
    <n v="7"/>
    <s v="Moka"/>
    <x v="0"/>
    <s v="Jan Kos"/>
    <n v="0.55000000000000004"/>
    <n v="0.79749999999999999"/>
    <n v="2"/>
  </r>
  <r>
    <x v="137"/>
    <x v="0"/>
    <n v="10"/>
    <s v="Maslo"/>
    <x v="1"/>
    <s v="Špela Hren"/>
    <n v="0.98"/>
    <n v="1.421"/>
    <n v="24"/>
  </r>
  <r>
    <x v="138"/>
    <x v="1"/>
    <n v="10"/>
    <s v="Maslo"/>
    <x v="1"/>
    <s v="Peter Stanko"/>
    <n v="0.98"/>
    <n v="1.421"/>
    <n v="19"/>
  </r>
  <r>
    <x v="139"/>
    <x v="2"/>
    <n v="6"/>
    <s v="Riž"/>
    <x v="6"/>
    <s v="Marko Novak"/>
    <n v="1.67"/>
    <n v="2.4215"/>
    <n v="4"/>
  </r>
  <r>
    <x v="140"/>
    <x v="0"/>
    <n v="2"/>
    <s v="Kakav"/>
    <x v="3"/>
    <s v="Peter Stanko"/>
    <n v="0.3"/>
    <n v="0.435"/>
    <n v="11"/>
  </r>
  <r>
    <x v="6"/>
    <x v="1"/>
    <n v="7"/>
    <s v="Moka"/>
    <x v="0"/>
    <s v="Peter Stanko"/>
    <n v="0.55000000000000004"/>
    <n v="0.79749999999999999"/>
    <n v="4"/>
  </r>
  <r>
    <x v="141"/>
    <x v="2"/>
    <n v="12"/>
    <s v="Pršut"/>
    <x v="4"/>
    <s v="Peter Stanko"/>
    <n v="8.75"/>
    <n v="12.6875"/>
    <n v="10"/>
  </r>
  <r>
    <x v="142"/>
    <x v="0"/>
    <n v="5"/>
    <s v="Olje"/>
    <x v="0"/>
    <s v="Jan Kos"/>
    <n v="2.1"/>
    <n v="3.0449999999999999"/>
    <n v="12"/>
  </r>
  <r>
    <x v="143"/>
    <x v="1"/>
    <n v="6"/>
    <s v="Riž"/>
    <x v="6"/>
    <s v="Špela Hren"/>
    <n v="1.67"/>
    <n v="2.4215"/>
    <n v="7"/>
  </r>
  <r>
    <x v="144"/>
    <x v="2"/>
    <n v="11"/>
    <s v="Sladkor"/>
    <x v="0"/>
    <s v="Peter Stanko"/>
    <n v="0.77"/>
    <n v="1.1165"/>
    <n v="24"/>
  </r>
  <r>
    <x v="145"/>
    <x v="0"/>
    <n v="11"/>
    <s v="Sladkor"/>
    <x v="0"/>
    <s v="Marko Novak"/>
    <n v="0.77"/>
    <n v="1.1165"/>
    <n v="7"/>
  </r>
  <r>
    <x v="146"/>
    <x v="1"/>
    <n v="3"/>
    <s v="Čaj"/>
    <x v="3"/>
    <s v="Nikolina Prešeren"/>
    <n v="0.25"/>
    <n v="0.36249999999999999"/>
    <n v="28"/>
  </r>
  <r>
    <x v="147"/>
    <x v="2"/>
    <n v="13"/>
    <s v="Rezanci"/>
    <x v="6"/>
    <s v="Jan Kos"/>
    <n v="0.8"/>
    <n v="1.1599999999999999"/>
    <n v="11"/>
  </r>
  <r>
    <x v="148"/>
    <x v="0"/>
    <n v="12"/>
    <s v="Pršut"/>
    <x v="4"/>
    <s v="Marko Novak"/>
    <n v="8.75"/>
    <n v="12.6875"/>
    <n v="30"/>
  </r>
  <r>
    <x v="149"/>
    <x v="1"/>
    <n v="2"/>
    <s v="Kakav"/>
    <x v="3"/>
    <s v="Nikolina Prešeren"/>
    <n v="0.3"/>
    <n v="0.435"/>
    <n v="5"/>
  </r>
  <r>
    <x v="150"/>
    <x v="2"/>
    <n v="2"/>
    <s v="Kakav"/>
    <x v="3"/>
    <s v="Jan Kos"/>
    <n v="0.3"/>
    <n v="0.435"/>
    <n v="28"/>
  </r>
  <r>
    <x v="151"/>
    <x v="0"/>
    <n v="6"/>
    <s v="Riž"/>
    <x v="6"/>
    <s v="Špela Hren"/>
    <n v="1.67"/>
    <n v="2.4215"/>
    <n v="2"/>
  </r>
  <r>
    <x v="152"/>
    <x v="1"/>
    <n v="6"/>
    <s v="Riž"/>
    <x v="6"/>
    <s v="Peter Stanko"/>
    <n v="1.67"/>
    <n v="2.4215"/>
    <n v="6"/>
  </r>
  <r>
    <x v="153"/>
    <x v="2"/>
    <n v="11"/>
    <s v="Sladkor"/>
    <x v="0"/>
    <s v="Marko Novak"/>
    <n v="0.77"/>
    <n v="1.1165"/>
    <n v="17"/>
  </r>
  <r>
    <x v="154"/>
    <x v="0"/>
    <n v="8"/>
    <s v="Pelati"/>
    <x v="5"/>
    <s v="Nikolina Prešeren"/>
    <n v="1.9"/>
    <n v="2.7549999999999999"/>
    <n v="12"/>
  </r>
  <r>
    <x v="155"/>
    <x v="1"/>
    <n v="3"/>
    <s v="Čaj"/>
    <x v="3"/>
    <s v="Nikolina Prešeren"/>
    <n v="0.25"/>
    <n v="0.36249999999999999"/>
    <n v="19"/>
  </r>
  <r>
    <x v="156"/>
    <x v="2"/>
    <n v="13"/>
    <s v="Rezanci"/>
    <x v="6"/>
    <s v="Nikolina Prešeren"/>
    <n v="0.8"/>
    <n v="1.1599999999999999"/>
    <n v="5"/>
  </r>
  <r>
    <x v="157"/>
    <x v="0"/>
    <n v="12"/>
    <s v="Pršut"/>
    <x v="4"/>
    <s v="Nikolina Prešeren"/>
    <n v="8.75"/>
    <n v="12.6875"/>
    <n v="26"/>
  </r>
  <r>
    <x v="158"/>
    <x v="1"/>
    <n v="12"/>
    <s v="Pršut"/>
    <x v="4"/>
    <s v="Jan Kos"/>
    <n v="8.75"/>
    <n v="12.6875"/>
    <n v="10"/>
  </r>
  <r>
    <x v="159"/>
    <x v="2"/>
    <n v="13"/>
    <s v="Rezanci"/>
    <x v="6"/>
    <s v="Špela Hren"/>
    <n v="0.8"/>
    <n v="1.1599999999999999"/>
    <n v="15"/>
  </r>
  <r>
    <x v="160"/>
    <x v="0"/>
    <n v="2"/>
    <s v="Kakav"/>
    <x v="3"/>
    <s v="Peter Stanko"/>
    <n v="0.3"/>
    <n v="0.435"/>
    <n v="6"/>
  </r>
  <r>
    <x v="161"/>
    <x v="1"/>
    <n v="13"/>
    <s v="Rezanci"/>
    <x v="6"/>
    <s v="Marko Novak"/>
    <n v="0.8"/>
    <n v="1.1599999999999999"/>
    <n v="13"/>
  </r>
  <r>
    <x v="162"/>
    <x v="2"/>
    <n v="6"/>
    <s v="Riž"/>
    <x v="6"/>
    <s v="Nikolina Prešeren"/>
    <n v="1.67"/>
    <n v="2.4215"/>
    <n v="20"/>
  </r>
  <r>
    <x v="163"/>
    <x v="0"/>
    <n v="10"/>
    <s v="Maslo"/>
    <x v="1"/>
    <s v="Nikolina Prešeren"/>
    <n v="0.98"/>
    <n v="1.421"/>
    <n v="1"/>
  </r>
  <r>
    <x v="164"/>
    <x v="1"/>
    <n v="11"/>
    <s v="Sladkor"/>
    <x v="0"/>
    <s v="Nikolina Prešeren"/>
    <n v="0.77"/>
    <n v="1.1165"/>
    <n v="24"/>
  </r>
  <r>
    <x v="165"/>
    <x v="2"/>
    <n v="1"/>
    <s v="Kava"/>
    <x v="3"/>
    <s v="Nikolina Prešeren"/>
    <n v="0.5"/>
    <n v="0.72499999999999998"/>
    <n v="24"/>
  </r>
  <r>
    <x v="166"/>
    <x v="0"/>
    <n v="7"/>
    <s v="Moka"/>
    <x v="0"/>
    <s v="Jan Kos"/>
    <n v="0.55000000000000004"/>
    <n v="0.79749999999999999"/>
    <n v="20"/>
  </r>
  <r>
    <x v="167"/>
    <x v="1"/>
    <n v="9"/>
    <s v="Sol"/>
    <x v="2"/>
    <s v="Špela Hren"/>
    <n v="0.7"/>
    <n v="1.0149999999999999"/>
    <n v="21"/>
  </r>
  <r>
    <x v="168"/>
    <x v="2"/>
    <n v="6"/>
    <s v="Riž"/>
    <x v="6"/>
    <s v="Peter Stanko"/>
    <n v="1.67"/>
    <n v="2.4215"/>
    <n v="8"/>
  </r>
  <r>
    <x v="169"/>
    <x v="0"/>
    <n v="7"/>
    <s v="Moka"/>
    <x v="0"/>
    <s v="Marko Novak"/>
    <n v="0.55000000000000004"/>
    <n v="0.79749999999999999"/>
    <n v="21"/>
  </r>
  <r>
    <x v="170"/>
    <x v="1"/>
    <n v="11"/>
    <s v="Sladkor"/>
    <x v="0"/>
    <s v="Nikolina Prešeren"/>
    <n v="0.77"/>
    <n v="1.1165"/>
    <n v="2"/>
  </r>
  <r>
    <x v="171"/>
    <x v="2"/>
    <n v="5"/>
    <s v="Olje"/>
    <x v="0"/>
    <s v="Nikolina Prešeren"/>
    <n v="2.1"/>
    <n v="3.0449999999999999"/>
    <n v="8"/>
  </r>
  <r>
    <x v="172"/>
    <x v="0"/>
    <n v="11"/>
    <s v="Sladkor"/>
    <x v="0"/>
    <s v="Jan Kos"/>
    <n v="0.77"/>
    <n v="1.1165"/>
    <n v="26"/>
  </r>
  <r>
    <x v="173"/>
    <x v="1"/>
    <n v="2"/>
    <s v="Kakav"/>
    <x v="3"/>
    <s v="Špela Hren"/>
    <n v="0.3"/>
    <n v="0.435"/>
    <n v="2"/>
  </r>
  <r>
    <x v="174"/>
    <x v="2"/>
    <n v="11"/>
    <s v="Sladkor"/>
    <x v="0"/>
    <s v="Peter Stanko"/>
    <n v="0.77"/>
    <n v="1.1165"/>
    <n v="25"/>
  </r>
  <r>
    <x v="175"/>
    <x v="0"/>
    <n v="6"/>
    <s v="Riž"/>
    <x v="6"/>
    <s v="Marko Novak"/>
    <n v="1.67"/>
    <n v="2.4215"/>
    <n v="15"/>
  </r>
  <r>
    <x v="176"/>
    <x v="1"/>
    <n v="9"/>
    <s v="Sol"/>
    <x v="2"/>
    <s v="Nikolina Prešeren"/>
    <n v="0.7"/>
    <n v="1.0149999999999999"/>
    <n v="11"/>
  </r>
  <r>
    <x v="177"/>
    <x v="2"/>
    <n v="2"/>
    <s v="Kakav"/>
    <x v="3"/>
    <s v="Jan Kos"/>
    <n v="0.3"/>
    <n v="0.435"/>
    <n v="23"/>
  </r>
  <r>
    <x v="178"/>
    <x v="0"/>
    <n v="1"/>
    <s v="Kava"/>
    <x v="3"/>
    <s v="Špela Hren"/>
    <n v="0.5"/>
    <n v="0.72499999999999998"/>
    <n v="4"/>
  </r>
  <r>
    <x v="179"/>
    <x v="1"/>
    <n v="8"/>
    <s v="Pelati"/>
    <x v="5"/>
    <s v="Peter Stanko"/>
    <n v="1.9"/>
    <n v="2.7549999999999999"/>
    <n v="19"/>
  </r>
  <r>
    <x v="180"/>
    <x v="2"/>
    <n v="9"/>
    <s v="Sol"/>
    <x v="2"/>
    <s v="Marko Novak"/>
    <n v="0.7"/>
    <n v="1.0149999999999999"/>
    <n v="7"/>
  </r>
  <r>
    <x v="181"/>
    <x v="0"/>
    <n v="13"/>
    <s v="Rezanci"/>
    <x v="6"/>
    <s v="Nikolina Prešeren"/>
    <n v="0.8"/>
    <n v="1.1599999999999999"/>
    <n v="23"/>
  </r>
  <r>
    <x v="182"/>
    <x v="1"/>
    <n v="5"/>
    <s v="Olje"/>
    <x v="0"/>
    <s v="Špela Hren"/>
    <n v="2.1"/>
    <n v="3.0449999999999999"/>
    <n v="21"/>
  </r>
  <r>
    <x v="183"/>
    <x v="2"/>
    <n v="3"/>
    <s v="Čaj"/>
    <x v="3"/>
    <s v="Nikolina Prešeren"/>
    <n v="0.25"/>
    <n v="0.36249999999999999"/>
    <n v="17"/>
  </r>
  <r>
    <x v="184"/>
    <x v="0"/>
    <n v="2"/>
    <s v="Kakav"/>
    <x v="3"/>
    <s v="Nikolina Prešeren"/>
    <n v="0.3"/>
    <n v="0.435"/>
    <n v="25"/>
  </r>
  <r>
    <x v="185"/>
    <x v="1"/>
    <n v="6"/>
    <s v="Riž"/>
    <x v="6"/>
    <s v="Jan Kos"/>
    <n v="1.67"/>
    <n v="2.4215"/>
    <n v="13"/>
  </r>
  <r>
    <x v="186"/>
    <x v="2"/>
    <n v="3"/>
    <s v="Čaj"/>
    <x v="3"/>
    <s v="Špela Hren"/>
    <n v="0.25"/>
    <n v="0.36249999999999999"/>
    <n v="27"/>
  </r>
  <r>
    <x v="187"/>
    <x v="0"/>
    <n v="2"/>
    <s v="Kakav"/>
    <x v="3"/>
    <s v="Peter Stanko"/>
    <n v="0.3"/>
    <n v="0.435"/>
    <n v="9"/>
  </r>
  <r>
    <x v="188"/>
    <x v="1"/>
    <n v="10"/>
    <s v="Maslo"/>
    <x v="1"/>
    <s v="Marko Novak"/>
    <n v="0.98"/>
    <n v="1.421"/>
    <n v="18"/>
  </r>
  <r>
    <x v="189"/>
    <x v="2"/>
    <n v="1"/>
    <s v="Kava"/>
    <x v="3"/>
    <s v="Nikolina Prešeren"/>
    <n v="0.5"/>
    <n v="0.72499999999999998"/>
    <n v="23"/>
  </r>
  <r>
    <x v="190"/>
    <x v="0"/>
    <n v="5"/>
    <s v="Olje"/>
    <x v="0"/>
    <s v="Nikolina Prešeren"/>
    <n v="2.1"/>
    <n v="3.0449999999999999"/>
    <n v="21"/>
  </r>
  <r>
    <x v="191"/>
    <x v="1"/>
    <n v="11"/>
    <s v="Sladkor"/>
    <x v="0"/>
    <s v="Nikolina Prešeren"/>
    <n v="0.77"/>
    <n v="1.1165"/>
    <n v="13"/>
  </r>
  <r>
    <x v="192"/>
    <x v="2"/>
    <n v="1"/>
    <s v="Kava"/>
    <x v="3"/>
    <s v="Nikolina Prešeren"/>
    <n v="0.5"/>
    <n v="0.72499999999999998"/>
    <n v="26"/>
  </r>
  <r>
    <x v="193"/>
    <x v="0"/>
    <n v="2"/>
    <s v="Kakav"/>
    <x v="3"/>
    <s v="Jan Kos"/>
    <n v="0.3"/>
    <n v="0.435"/>
    <n v="13"/>
  </r>
  <r>
    <x v="194"/>
    <x v="1"/>
    <n v="4"/>
    <s v="Mleko"/>
    <x v="1"/>
    <s v="Špela Hren"/>
    <n v="0.8"/>
    <n v="1.1599999999999999"/>
    <n v="25"/>
  </r>
  <r>
    <x v="195"/>
    <x v="2"/>
    <n v="8"/>
    <s v="Pelati"/>
    <x v="5"/>
    <s v="Peter Stanko"/>
    <n v="1.9"/>
    <n v="2.7549999999999999"/>
    <n v="7"/>
  </r>
  <r>
    <x v="196"/>
    <x v="0"/>
    <n v="12"/>
    <s v="Pršut"/>
    <x v="4"/>
    <s v="Marko Novak"/>
    <n v="8.75"/>
    <n v="12.6875"/>
    <n v="20"/>
  </r>
  <r>
    <x v="197"/>
    <x v="1"/>
    <n v="9"/>
    <s v="Sol"/>
    <x v="2"/>
    <s v="Nikolina Prešeren"/>
    <n v="0.7"/>
    <n v="1.0149999999999999"/>
    <n v="16"/>
  </r>
  <r>
    <x v="198"/>
    <x v="2"/>
    <n v="3"/>
    <s v="Čaj"/>
    <x v="3"/>
    <s v="Marko Novak"/>
    <n v="0.25"/>
    <n v="0.36249999999999999"/>
    <n v="20"/>
  </r>
  <r>
    <x v="199"/>
    <x v="0"/>
    <n v="8"/>
    <s v="Pelati"/>
    <x v="5"/>
    <s v="Jan Kos"/>
    <n v="1.9"/>
    <n v="2.7549999999999999"/>
    <n v="9"/>
  </r>
  <r>
    <x v="200"/>
    <x v="1"/>
    <n v="3"/>
    <s v="Čaj"/>
    <x v="3"/>
    <s v="Špela Hren"/>
    <n v="0.25"/>
    <n v="0.36249999999999999"/>
    <n v="27"/>
  </r>
  <r>
    <x v="201"/>
    <x v="2"/>
    <n v="11"/>
    <s v="Sladkor"/>
    <x v="0"/>
    <s v="Marko Novak"/>
    <n v="0.77"/>
    <n v="1.1165"/>
    <n v="21"/>
  </r>
  <r>
    <x v="202"/>
    <x v="0"/>
    <n v="6"/>
    <s v="Riž"/>
    <x v="6"/>
    <s v="Nikolina Prešeren"/>
    <n v="1.67"/>
    <n v="2.4215"/>
    <n v="7"/>
  </r>
  <r>
    <x v="203"/>
    <x v="1"/>
    <n v="5"/>
    <s v="Olje"/>
    <x v="0"/>
    <s v="Jan Kos"/>
    <n v="2.1"/>
    <n v="3.0449999999999999"/>
    <n v="11"/>
  </r>
  <r>
    <x v="204"/>
    <x v="2"/>
    <n v="4"/>
    <s v="Mleko"/>
    <x v="1"/>
    <s v="Špela Hren"/>
    <n v="0.8"/>
    <n v="1.1599999999999999"/>
    <n v="24"/>
  </r>
  <r>
    <x v="205"/>
    <x v="0"/>
    <n v="6"/>
    <s v="Riž"/>
    <x v="6"/>
    <s v="Peter Stanko"/>
    <n v="1.67"/>
    <n v="2.4215"/>
    <n v="17"/>
  </r>
  <r>
    <x v="206"/>
    <x v="1"/>
    <n v="13"/>
    <s v="Rezanci"/>
    <x v="6"/>
    <s v="Marko Novak"/>
    <n v="0.8"/>
    <n v="1.1599999999999999"/>
    <n v="23"/>
  </r>
  <r>
    <x v="207"/>
    <x v="2"/>
    <n v="2"/>
    <s v="Kakav"/>
    <x v="3"/>
    <s v="Nikolina Prešeren"/>
    <n v="0.3"/>
    <n v="0.435"/>
    <n v="29"/>
  </r>
  <r>
    <x v="208"/>
    <x v="0"/>
    <n v="10"/>
    <s v="Maslo"/>
    <x v="1"/>
    <s v="Jan Kos"/>
    <n v="0.98"/>
    <n v="1.421"/>
    <n v="1"/>
  </r>
  <r>
    <x v="209"/>
    <x v="1"/>
    <n v="13"/>
    <s v="Rezanci"/>
    <x v="6"/>
    <s v="Špela Hren"/>
    <n v="0.8"/>
    <n v="1.1599999999999999"/>
    <n v="7"/>
  </r>
  <r>
    <x v="210"/>
    <x v="2"/>
    <n v="2"/>
    <s v="Kakav"/>
    <x v="3"/>
    <s v="Peter Stanko"/>
    <n v="0.3"/>
    <n v="0.435"/>
    <n v="9"/>
  </r>
  <r>
    <x v="211"/>
    <x v="0"/>
    <n v="10"/>
    <s v="Maslo"/>
    <x v="1"/>
    <s v="Marko Novak"/>
    <n v="0.98"/>
    <n v="1.421"/>
    <n v="26"/>
  </r>
  <r>
    <x v="212"/>
    <x v="1"/>
    <n v="11"/>
    <s v="Sladkor"/>
    <x v="0"/>
    <s v="Marko Novak"/>
    <n v="0.77"/>
    <n v="1.1165"/>
    <n v="30"/>
  </r>
  <r>
    <x v="213"/>
    <x v="2"/>
    <n v="1"/>
    <s v="Kava"/>
    <x v="3"/>
    <s v="Marko Novak"/>
    <n v="0.5"/>
    <n v="0.72499999999999998"/>
    <n v="19"/>
  </r>
  <r>
    <x v="214"/>
    <x v="0"/>
    <n v="1"/>
    <s v="Kava"/>
    <x v="3"/>
    <s v="Marko Novak"/>
    <n v="0.5"/>
    <n v="0.72499999999999998"/>
    <n v="21"/>
  </r>
  <r>
    <x v="215"/>
    <x v="1"/>
    <n v="9"/>
    <s v="Sol"/>
    <x v="2"/>
    <s v="Marko Novak"/>
    <n v="0.7"/>
    <n v="1.0149999999999999"/>
    <n v="14"/>
  </r>
  <r>
    <x v="216"/>
    <x v="2"/>
    <n v="7"/>
    <s v="Moka"/>
    <x v="0"/>
    <s v="Jan Kos"/>
    <n v="0.55000000000000004"/>
    <n v="0.79749999999999999"/>
    <n v="28"/>
  </r>
  <r>
    <x v="217"/>
    <x v="0"/>
    <n v="2"/>
    <s v="Kakav"/>
    <x v="3"/>
    <s v="Jan Kos"/>
    <n v="0.3"/>
    <n v="0.435"/>
    <n v="1"/>
  </r>
  <r>
    <x v="218"/>
    <x v="1"/>
    <n v="12"/>
    <s v="Pršut"/>
    <x v="4"/>
    <s v="Jan Kos"/>
    <n v="8.75"/>
    <n v="12.6875"/>
    <n v="13"/>
  </r>
  <r>
    <x v="219"/>
    <x v="2"/>
    <n v="4"/>
    <s v="Mleko"/>
    <x v="1"/>
    <s v="Špela Hren"/>
    <n v="0.8"/>
    <n v="1.1599999999999999"/>
    <n v="15"/>
  </r>
  <r>
    <x v="220"/>
    <x v="0"/>
    <n v="10"/>
    <s v="Maslo"/>
    <x v="1"/>
    <s v="Špela Hren"/>
    <n v="0.98"/>
    <n v="1.421"/>
    <n v="2"/>
  </r>
  <r>
    <x v="221"/>
    <x v="1"/>
    <n v="3"/>
    <s v="Čaj"/>
    <x v="3"/>
    <s v="Jan Kos"/>
    <n v="0.25"/>
    <n v="0.36249999999999999"/>
    <n v="23"/>
  </r>
  <r>
    <x v="222"/>
    <x v="2"/>
    <n v="3"/>
    <s v="Čaj"/>
    <x v="3"/>
    <s v="Špela Hren"/>
    <n v="0.25"/>
    <n v="0.36249999999999999"/>
    <n v="22"/>
  </r>
  <r>
    <x v="223"/>
    <x v="0"/>
    <n v="7"/>
    <s v="Moka"/>
    <x v="0"/>
    <s v="Peter Stanko"/>
    <n v="0.55000000000000004"/>
    <n v="0.79749999999999999"/>
    <n v="25"/>
  </r>
  <r>
    <x v="224"/>
    <x v="1"/>
    <n v="4"/>
    <s v="Mleko"/>
    <x v="1"/>
    <s v="Marko Novak"/>
    <n v="0.8"/>
    <n v="1.1599999999999999"/>
    <n v="1"/>
  </r>
  <r>
    <x v="225"/>
    <x v="2"/>
    <n v="6"/>
    <s v="Riž"/>
    <x v="6"/>
    <s v="Peter Stanko"/>
    <n v="1.67"/>
    <n v="2.4215"/>
    <n v="18"/>
  </r>
  <r>
    <x v="226"/>
    <x v="0"/>
    <n v="9"/>
    <s v="Sol"/>
    <x v="2"/>
    <s v="Peter Stanko"/>
    <n v="0.7"/>
    <n v="1.0149999999999999"/>
    <n v="28"/>
  </r>
  <r>
    <x v="227"/>
    <x v="1"/>
    <n v="1"/>
    <s v="Kava"/>
    <x v="3"/>
    <s v="Peter Stanko"/>
    <n v="0.5"/>
    <n v="0.72499999999999998"/>
    <n v="29"/>
  </r>
  <r>
    <x v="228"/>
    <x v="2"/>
    <n v="9"/>
    <s v="Sol"/>
    <x v="2"/>
    <s v="Peter Stanko"/>
    <n v="0.7"/>
    <n v="1.0149999999999999"/>
    <n v="16"/>
  </r>
  <r>
    <x v="229"/>
    <x v="0"/>
    <n v="11"/>
    <s v="Sladkor"/>
    <x v="0"/>
    <s v="Marko Novak"/>
    <n v="0.77"/>
    <n v="1.1165"/>
    <n v="1"/>
  </r>
  <r>
    <x v="230"/>
    <x v="1"/>
    <n v="9"/>
    <s v="Sol"/>
    <x v="2"/>
    <s v="Nikolina Prešeren"/>
    <n v="0.7"/>
    <n v="1.0149999999999999"/>
    <n v="11"/>
  </r>
  <r>
    <x v="231"/>
    <x v="2"/>
    <n v="11"/>
    <s v="Sladkor"/>
    <x v="0"/>
    <s v="Nikolina Prešeren"/>
    <n v="0.77"/>
    <n v="1.1165"/>
    <n v="30"/>
  </r>
  <r>
    <x v="232"/>
    <x v="0"/>
    <n v="4"/>
    <s v="Mleko"/>
    <x v="1"/>
    <s v="Nikolina Prešeren"/>
    <n v="0.8"/>
    <n v="1.1599999999999999"/>
    <n v="8"/>
  </r>
  <r>
    <x v="233"/>
    <x v="1"/>
    <n v="13"/>
    <s v="Rezanci"/>
    <x v="6"/>
    <s v="Nikolina Prešeren"/>
    <n v="0.8"/>
    <n v="1.1599999999999999"/>
    <n v="25"/>
  </r>
  <r>
    <x v="234"/>
    <x v="2"/>
    <n v="5"/>
    <s v="Olje"/>
    <x v="0"/>
    <s v="Jan Kos"/>
    <n v="2.1"/>
    <n v="3.0449999999999999"/>
    <n v="27"/>
  </r>
  <r>
    <x v="235"/>
    <x v="0"/>
    <n v="3"/>
    <s v="Čaj"/>
    <x v="3"/>
    <s v="Špela Hren"/>
    <n v="0.25"/>
    <n v="0.36249999999999999"/>
    <n v="25"/>
  </r>
  <r>
    <x v="236"/>
    <x v="1"/>
    <n v="12"/>
    <s v="Pršut"/>
    <x v="4"/>
    <s v="Peter Stanko"/>
    <n v="8.75"/>
    <n v="12.6875"/>
    <n v="6"/>
  </r>
  <r>
    <x v="237"/>
    <x v="2"/>
    <n v="8"/>
    <s v="Pelati"/>
    <x v="5"/>
    <s v="Marko Novak"/>
    <n v="1.9"/>
    <n v="2.7549999999999999"/>
    <n v="24"/>
  </r>
  <r>
    <x v="238"/>
    <x v="0"/>
    <n v="1"/>
    <s v="Kava"/>
    <x v="3"/>
    <s v="Marko Novak"/>
    <n v="0.5"/>
    <n v="0.72499999999999998"/>
    <n v="14"/>
  </r>
  <r>
    <x v="239"/>
    <x v="1"/>
    <n v="9"/>
    <s v="Sol"/>
    <x v="2"/>
    <s v="Nikolina Prešeren"/>
    <n v="0.7"/>
    <n v="1.0149999999999999"/>
    <n v="26"/>
  </r>
  <r>
    <x v="240"/>
    <x v="2"/>
    <n v="1"/>
    <s v="Kava"/>
    <x v="3"/>
    <s v="Jan Kos"/>
    <n v="0.5"/>
    <n v="0.72499999999999998"/>
    <n v="30"/>
  </r>
  <r>
    <x v="241"/>
    <x v="0"/>
    <n v="8"/>
    <s v="Pelati"/>
    <x v="5"/>
    <s v="Špela Hren"/>
    <n v="1.9"/>
    <n v="2.7549999999999999"/>
    <n v="14"/>
  </r>
  <r>
    <x v="242"/>
    <x v="1"/>
    <n v="11"/>
    <s v="Sladkor"/>
    <x v="0"/>
    <s v="Peter Stanko"/>
    <n v="0.77"/>
    <n v="1.1165"/>
    <n v="5"/>
  </r>
  <r>
    <x v="243"/>
    <x v="2"/>
    <n v="11"/>
    <s v="Sladkor"/>
    <x v="0"/>
    <s v="Marko Novak"/>
    <n v="0.77"/>
    <n v="1.1165"/>
    <n v="14"/>
  </r>
  <r>
    <x v="244"/>
    <x v="0"/>
    <n v="2"/>
    <s v="Kakav"/>
    <x v="3"/>
    <s v="Nikolina Prešeren"/>
    <n v="0.3"/>
    <n v="0.435"/>
    <n v="16"/>
  </r>
  <r>
    <x v="245"/>
    <x v="1"/>
    <n v="7"/>
    <s v="Moka"/>
    <x v="0"/>
    <s v="Nikolina Prešeren"/>
    <n v="0.55000000000000004"/>
    <n v="0.79749999999999999"/>
    <n v="5"/>
  </r>
  <r>
    <x v="246"/>
    <x v="2"/>
    <n v="4"/>
    <s v="Mleko"/>
    <x v="1"/>
    <s v="Nikolina Prešeren"/>
    <n v="0.8"/>
    <n v="1.1599999999999999"/>
    <n v="19"/>
  </r>
  <r>
    <x v="247"/>
    <x v="0"/>
    <n v="3"/>
    <s v="Čaj"/>
    <x v="3"/>
    <s v="Nikolina Prešeren"/>
    <n v="0.25"/>
    <n v="0.36249999999999999"/>
    <n v="14"/>
  </r>
  <r>
    <x v="248"/>
    <x v="1"/>
    <n v="6"/>
    <s v="Riž"/>
    <x v="6"/>
    <s v="Jan Kos"/>
    <n v="1.67"/>
    <n v="2.4215"/>
    <n v="16"/>
  </r>
  <r>
    <x v="249"/>
    <x v="2"/>
    <n v="6"/>
    <s v="Riž"/>
    <x v="6"/>
    <s v="Špela Hren"/>
    <n v="1.67"/>
    <n v="2.4215"/>
    <n v="5"/>
  </r>
  <r>
    <x v="250"/>
    <x v="0"/>
    <n v="6"/>
    <s v="Riž"/>
    <x v="6"/>
    <s v="Peter Stanko"/>
    <n v="1.67"/>
    <n v="2.4215"/>
    <n v="30"/>
  </r>
  <r>
    <x v="251"/>
    <x v="1"/>
    <n v="10"/>
    <s v="Maslo"/>
    <x v="1"/>
    <s v="Marko Novak"/>
    <n v="0.98"/>
    <n v="1.421"/>
    <n v="1"/>
  </r>
  <r>
    <x v="252"/>
    <x v="2"/>
    <n v="7"/>
    <s v="Moka"/>
    <x v="0"/>
    <s v="Nikolina Prešeren"/>
    <n v="0.55000000000000004"/>
    <n v="0.79749999999999999"/>
    <n v="25"/>
  </r>
  <r>
    <x v="253"/>
    <x v="0"/>
    <n v="3"/>
    <s v="Čaj"/>
    <x v="3"/>
    <s v="Jan Kos"/>
    <n v="0.25"/>
    <n v="0.36249999999999999"/>
    <n v="8"/>
  </r>
  <r>
    <x v="254"/>
    <x v="1"/>
    <n v="1"/>
    <s v="Kava"/>
    <x v="3"/>
    <s v="Špela Hren"/>
    <n v="0.5"/>
    <n v="0.72499999999999998"/>
    <n v="17"/>
  </r>
  <r>
    <x v="255"/>
    <x v="2"/>
    <n v="6"/>
    <s v="Riž"/>
    <x v="6"/>
    <s v="Peter Stanko"/>
    <n v="1.67"/>
    <n v="2.4215"/>
    <n v="22"/>
  </r>
  <r>
    <x v="256"/>
    <x v="0"/>
    <n v="3"/>
    <s v="Čaj"/>
    <x v="3"/>
    <s v="Marko Novak"/>
    <n v="0.25"/>
    <n v="0.36249999999999999"/>
    <n v="11"/>
  </r>
  <r>
    <x v="257"/>
    <x v="1"/>
    <n v="11"/>
    <s v="Sladkor"/>
    <x v="0"/>
    <s v="Marko Novak"/>
    <n v="0.77"/>
    <n v="1.1165"/>
    <n v="24"/>
  </r>
  <r>
    <x v="258"/>
    <x v="2"/>
    <n v="4"/>
    <s v="Mleko"/>
    <x v="1"/>
    <s v="Marko Novak"/>
    <n v="0.8"/>
    <n v="1.1599999999999999"/>
    <n v="7"/>
  </r>
  <r>
    <x v="259"/>
    <x v="0"/>
    <n v="1"/>
    <s v="Kava"/>
    <x v="3"/>
    <s v="Marko Novak"/>
    <n v="0.5"/>
    <n v="0.72499999999999998"/>
    <n v="30"/>
  </r>
  <r>
    <x v="260"/>
    <x v="1"/>
    <n v="11"/>
    <s v="Sladkor"/>
    <x v="0"/>
    <s v="Marko Novak"/>
    <n v="0.77"/>
    <n v="1.1165"/>
    <n v="8"/>
  </r>
  <r>
    <x v="261"/>
    <x v="2"/>
    <n v="6"/>
    <s v="Riž"/>
    <x v="6"/>
    <s v="Jan Kos"/>
    <n v="1.67"/>
    <n v="2.4215"/>
    <n v="30"/>
  </r>
  <r>
    <x v="262"/>
    <x v="0"/>
    <n v="11"/>
    <s v="Sladkor"/>
    <x v="0"/>
    <s v="Jan Kos"/>
    <n v="0.77"/>
    <n v="1.1165"/>
    <n v="18"/>
  </r>
  <r>
    <x v="263"/>
    <x v="1"/>
    <n v="2"/>
    <s v="Kakav"/>
    <x v="3"/>
    <s v="Jan Kos"/>
    <n v="0.3"/>
    <n v="0.435"/>
    <n v="23"/>
  </r>
  <r>
    <x v="264"/>
    <x v="2"/>
    <n v="13"/>
    <s v="Rezanci"/>
    <x v="6"/>
    <s v="Špela Hren"/>
    <n v="0.8"/>
    <n v="1.1599999999999999"/>
    <n v="3"/>
  </r>
  <r>
    <x v="265"/>
    <x v="0"/>
    <n v="1"/>
    <s v="Kava"/>
    <x v="3"/>
    <s v="Špela Hren"/>
    <n v="0.5"/>
    <n v="0.72499999999999998"/>
    <n v="13"/>
  </r>
  <r>
    <x v="266"/>
    <x v="1"/>
    <n v="1"/>
    <s v="Kava"/>
    <x v="3"/>
    <s v="Jan Kos"/>
    <n v="0.5"/>
    <n v="0.72499999999999998"/>
    <n v="28"/>
  </r>
  <r>
    <x v="267"/>
    <x v="2"/>
    <n v="12"/>
    <s v="Pršut"/>
    <x v="4"/>
    <s v="Špela Hren"/>
    <n v="8.75"/>
    <n v="12.6875"/>
    <n v="17"/>
  </r>
  <r>
    <x v="268"/>
    <x v="0"/>
    <n v="11"/>
    <s v="Sladkor"/>
    <x v="0"/>
    <s v="Peter Stanko"/>
    <n v="0.77"/>
    <n v="1.1165"/>
    <n v="20"/>
  </r>
  <r>
    <x v="269"/>
    <x v="1"/>
    <n v="3"/>
    <s v="Čaj"/>
    <x v="3"/>
    <s v="Marko Novak"/>
    <n v="0.25"/>
    <n v="0.36249999999999999"/>
    <n v="30"/>
  </r>
  <r>
    <x v="270"/>
    <x v="2"/>
    <n v="5"/>
    <s v="Olje"/>
    <x v="0"/>
    <s v="Peter Stanko"/>
    <n v="2.1"/>
    <n v="3.0449999999999999"/>
    <n v="17"/>
  </r>
  <r>
    <x v="271"/>
    <x v="0"/>
    <n v="12"/>
    <s v="Pršut"/>
    <x v="4"/>
    <s v="Peter Stanko"/>
    <n v="8.75"/>
    <n v="12.6875"/>
    <n v="28"/>
  </r>
  <r>
    <x v="272"/>
    <x v="1"/>
    <n v="2"/>
    <s v="Kakav"/>
    <x v="3"/>
    <s v="Peter Stanko"/>
    <n v="0.3"/>
    <n v="0.435"/>
    <n v="13"/>
  </r>
  <r>
    <x v="273"/>
    <x v="2"/>
    <n v="5"/>
    <s v="Olje"/>
    <x v="0"/>
    <s v="Jan Kos"/>
    <n v="2.1"/>
    <n v="3.0449999999999999"/>
    <n v="10"/>
  </r>
  <r>
    <x v="274"/>
    <x v="0"/>
    <n v="4"/>
    <s v="Mleko"/>
    <x v="1"/>
    <s v="Špela Hren"/>
    <n v="0.8"/>
    <n v="1.1599999999999999"/>
    <n v="21"/>
  </r>
  <r>
    <x v="275"/>
    <x v="1"/>
    <n v="7"/>
    <s v="Moka"/>
    <x v="0"/>
    <s v="Peter Stanko"/>
    <n v="0.55000000000000004"/>
    <n v="0.79749999999999999"/>
    <n v="16"/>
  </r>
  <r>
    <x v="276"/>
    <x v="2"/>
    <n v="1"/>
    <s v="Kava"/>
    <x v="3"/>
    <s v="Marko Novak"/>
    <n v="0.5"/>
    <n v="0.72499999999999998"/>
    <n v="1"/>
  </r>
  <r>
    <x v="277"/>
    <x v="0"/>
    <n v="5"/>
    <s v="Olje"/>
    <x v="0"/>
    <s v="Nikolina Prešeren"/>
    <n v="2.1"/>
    <n v="3.0449999999999999"/>
    <n v="13"/>
  </r>
  <r>
    <x v="278"/>
    <x v="1"/>
    <n v="8"/>
    <s v="Pelati"/>
    <x v="5"/>
    <s v="Jan Kos"/>
    <n v="1.9"/>
    <n v="2.7549999999999999"/>
    <n v="21"/>
  </r>
  <r>
    <x v="279"/>
    <x v="2"/>
    <n v="6"/>
    <s v="Riž"/>
    <x v="6"/>
    <s v="Špela Hren"/>
    <n v="1.67"/>
    <n v="2.4215"/>
    <n v="18"/>
  </r>
  <r>
    <x v="280"/>
    <x v="0"/>
    <n v="2"/>
    <s v="Kakav"/>
    <x v="3"/>
    <s v="Peter Stanko"/>
    <n v="0.3"/>
    <n v="0.435"/>
    <n v="27"/>
  </r>
  <r>
    <x v="281"/>
    <x v="1"/>
    <n v="3"/>
    <s v="Čaj"/>
    <x v="3"/>
    <s v="Marko Novak"/>
    <n v="0.25"/>
    <n v="0.36249999999999999"/>
    <n v="18"/>
  </r>
  <r>
    <x v="282"/>
    <x v="2"/>
    <n v="13"/>
    <s v="Rezanci"/>
    <x v="6"/>
    <s v="Jan Kos"/>
    <n v="0.8"/>
    <n v="1.1599999999999999"/>
    <n v="17"/>
  </r>
  <r>
    <x v="283"/>
    <x v="0"/>
    <n v="2"/>
    <s v="Kakav"/>
    <x v="3"/>
    <s v="Špela Hren"/>
    <n v="0.3"/>
    <n v="0.435"/>
    <n v="17"/>
  </r>
  <r>
    <x v="284"/>
    <x v="1"/>
    <n v="5"/>
    <s v="Olje"/>
    <x v="0"/>
    <s v="Marko Novak"/>
    <n v="2.1"/>
    <n v="3.0449999999999999"/>
    <n v="24"/>
  </r>
  <r>
    <x v="285"/>
    <x v="2"/>
    <n v="13"/>
    <s v="Rezanci"/>
    <x v="6"/>
    <s v="Nikolina Prešeren"/>
    <n v="0.8"/>
    <n v="1.1599999999999999"/>
    <n v="23"/>
  </r>
  <r>
    <x v="286"/>
    <x v="0"/>
    <n v="7"/>
    <s v="Moka"/>
    <x v="0"/>
    <s v="Jan Kos"/>
    <n v="0.55000000000000004"/>
    <n v="0.79749999999999999"/>
    <n v="18"/>
  </r>
  <r>
    <x v="287"/>
    <x v="1"/>
    <n v="13"/>
    <s v="Rezanci"/>
    <x v="6"/>
    <s v="Špela Hren"/>
    <n v="0.8"/>
    <n v="1.1599999999999999"/>
    <n v="20"/>
  </r>
  <r>
    <x v="288"/>
    <x v="2"/>
    <n v="9"/>
    <s v="Sol"/>
    <x v="2"/>
    <s v="Peter Stanko"/>
    <n v="0.7"/>
    <n v="1.0149999999999999"/>
    <n v="15"/>
  </r>
  <r>
    <x v="289"/>
    <x v="0"/>
    <n v="13"/>
    <s v="Rezanci"/>
    <x v="6"/>
    <s v="Marko Novak"/>
    <n v="0.8"/>
    <n v="1.1599999999999999"/>
    <n v="13"/>
  </r>
  <r>
    <x v="290"/>
    <x v="1"/>
    <n v="3"/>
    <s v="Čaj"/>
    <x v="3"/>
    <s v="Jan Kos"/>
    <n v="0.25"/>
    <n v="0.36249999999999999"/>
    <n v="3"/>
  </r>
  <r>
    <x v="291"/>
    <x v="2"/>
    <n v="12"/>
    <s v="Pršut"/>
    <x v="4"/>
    <s v="Špela Hren"/>
    <n v="8.75"/>
    <n v="12.6875"/>
    <n v="29"/>
  </r>
  <r>
    <x v="292"/>
    <x v="0"/>
    <n v="9"/>
    <s v="Sol"/>
    <x v="2"/>
    <s v="Nikolina Prešeren"/>
    <n v="0.7"/>
    <n v="1.0149999999999999"/>
    <n v="5"/>
  </r>
  <r>
    <x v="293"/>
    <x v="1"/>
    <n v="12"/>
    <s v="Pršut"/>
    <x v="4"/>
    <s v="Jan Kos"/>
    <n v="8.75"/>
    <n v="12.6875"/>
    <n v="10"/>
  </r>
  <r>
    <x v="294"/>
    <x v="2"/>
    <n v="6"/>
    <s v="Riž"/>
    <x v="6"/>
    <s v="Špela Hren"/>
    <n v="1.67"/>
    <n v="2.4215"/>
    <n v="18"/>
  </r>
  <r>
    <x v="295"/>
    <x v="0"/>
    <n v="2"/>
    <s v="Kakav"/>
    <x v="3"/>
    <s v="Peter Stanko"/>
    <n v="0.3"/>
    <n v="0.435"/>
    <n v="26"/>
  </r>
  <r>
    <x v="296"/>
    <x v="1"/>
    <n v="10"/>
    <s v="Maslo"/>
    <x v="1"/>
    <s v="Marko Novak"/>
    <n v="0.98"/>
    <n v="1.421"/>
    <n v="3"/>
  </r>
  <r>
    <x v="297"/>
    <x v="2"/>
    <n v="4"/>
    <s v="Mleko"/>
    <x v="1"/>
    <s v="Jan Kos"/>
    <n v="0.8"/>
    <n v="1.1599999999999999"/>
    <n v="27"/>
  </r>
  <r>
    <x v="298"/>
    <x v="0"/>
    <n v="7"/>
    <s v="Moka"/>
    <x v="0"/>
    <s v="Špela Hren"/>
    <n v="0.55000000000000004"/>
    <n v="0.79749999999999999"/>
    <n v="5"/>
  </r>
  <r>
    <x v="299"/>
    <x v="1"/>
    <n v="9"/>
    <s v="Sol"/>
    <x v="2"/>
    <s v="Peter Stanko"/>
    <n v="0.7"/>
    <n v="1.0149999999999999"/>
    <n v="2"/>
  </r>
  <r>
    <x v="300"/>
    <x v="2"/>
    <n v="3"/>
    <s v="Čaj"/>
    <x v="3"/>
    <s v="Marko Novak"/>
    <n v="0.25"/>
    <n v="0.36249999999999999"/>
    <n v="16"/>
  </r>
  <r>
    <x v="301"/>
    <x v="0"/>
    <n v="6"/>
    <s v="Riž"/>
    <x v="6"/>
    <s v="Nikolina Prešeren"/>
    <n v="1.67"/>
    <n v="2.4215"/>
    <n v="4"/>
  </r>
  <r>
    <x v="302"/>
    <x v="1"/>
    <n v="2"/>
    <s v="Kakav"/>
    <x v="3"/>
    <s v="Jan Kos"/>
    <n v="0.3"/>
    <n v="0.435"/>
    <n v="29"/>
  </r>
  <r>
    <x v="303"/>
    <x v="2"/>
    <n v="13"/>
    <s v="Rezanci"/>
    <x v="6"/>
    <s v="Špela Hren"/>
    <n v="0.8"/>
    <n v="1.1599999999999999"/>
    <n v="5"/>
  </r>
  <r>
    <x v="304"/>
    <x v="0"/>
    <n v="8"/>
    <s v="Pelati"/>
    <x v="5"/>
    <s v="Peter Stanko"/>
    <n v="1.9"/>
    <n v="2.7549999999999999"/>
    <n v="16"/>
  </r>
  <r>
    <x v="305"/>
    <x v="1"/>
    <n v="7"/>
    <s v="Moka"/>
    <x v="0"/>
    <s v="Peter Stanko"/>
    <n v="0.55000000000000004"/>
    <n v="0.79749999999999999"/>
    <n v="5"/>
  </r>
  <r>
    <x v="306"/>
    <x v="2"/>
    <n v="13"/>
    <s v="Rezanci"/>
    <x v="6"/>
    <s v="Marko Novak"/>
    <n v="0.8"/>
    <n v="1.1599999999999999"/>
    <n v="19"/>
  </r>
  <r>
    <x v="307"/>
    <x v="0"/>
    <n v="10"/>
    <s v="Maslo"/>
    <x v="1"/>
    <s v="Nikolina Prešeren"/>
    <n v="0.98"/>
    <n v="1.421"/>
    <n v="28"/>
  </r>
  <r>
    <x v="308"/>
    <x v="1"/>
    <n v="8"/>
    <s v="Pelati"/>
    <x v="5"/>
    <s v="Jan Kos"/>
    <n v="1.9"/>
    <n v="2.7549999999999999"/>
    <n v="17"/>
  </r>
  <r>
    <x v="309"/>
    <x v="2"/>
    <n v="11"/>
    <s v="Sladkor"/>
    <x v="0"/>
    <s v="Nikolina Prešeren"/>
    <n v="0.77"/>
    <n v="1.1165"/>
    <n v="29"/>
  </r>
  <r>
    <x v="310"/>
    <x v="0"/>
    <n v="2"/>
    <s v="Kakav"/>
    <x v="3"/>
    <s v="Nikolina Prešeren"/>
    <n v="0.3"/>
    <n v="0.435"/>
    <n v="6"/>
  </r>
  <r>
    <x v="311"/>
    <x v="1"/>
    <n v="8"/>
    <s v="Pelati"/>
    <x v="5"/>
    <s v="Jan Kos"/>
    <n v="1.9"/>
    <n v="2.7549999999999999"/>
    <n v="19"/>
  </r>
  <r>
    <x v="312"/>
    <x v="2"/>
    <n v="13"/>
    <s v="Rezanci"/>
    <x v="6"/>
    <s v="Špela Hren"/>
    <n v="0.8"/>
    <n v="1.1599999999999999"/>
    <n v="13"/>
  </r>
  <r>
    <x v="313"/>
    <x v="0"/>
    <n v="7"/>
    <s v="Moka"/>
    <x v="0"/>
    <s v="Peter Stanko"/>
    <n v="0.55000000000000004"/>
    <n v="0.79749999999999999"/>
    <n v="26"/>
  </r>
  <r>
    <x v="314"/>
    <x v="1"/>
    <n v="2"/>
    <s v="Kakav"/>
    <x v="3"/>
    <s v="Marko Novak"/>
    <n v="0.3"/>
    <n v="0.435"/>
    <n v="17"/>
  </r>
  <r>
    <x v="315"/>
    <x v="2"/>
    <n v="4"/>
    <s v="Mleko"/>
    <x v="1"/>
    <s v="Marko Novak"/>
    <n v="0.8"/>
    <n v="1.1599999999999999"/>
    <n v="23"/>
  </r>
  <r>
    <x v="316"/>
    <x v="0"/>
    <n v="10"/>
    <s v="Maslo"/>
    <x v="1"/>
    <s v="Nikolina Prešeren"/>
    <n v="0.98"/>
    <n v="1.421"/>
    <n v="28"/>
  </r>
  <r>
    <x v="317"/>
    <x v="1"/>
    <n v="4"/>
    <s v="Mleko"/>
    <x v="1"/>
    <s v="Jan Kos"/>
    <n v="0.8"/>
    <n v="1.1599999999999999"/>
    <n v="28"/>
  </r>
  <r>
    <x v="318"/>
    <x v="2"/>
    <n v="12"/>
    <s v="Pršut"/>
    <x v="4"/>
    <s v="Špela Hren"/>
    <n v="8.75"/>
    <n v="12.6875"/>
    <n v="7"/>
  </r>
  <r>
    <x v="319"/>
    <x v="0"/>
    <n v="2"/>
    <s v="Kakav"/>
    <x v="3"/>
    <s v="Peter Stanko"/>
    <n v="0.3"/>
    <n v="0.435"/>
    <n v="21"/>
  </r>
  <r>
    <x v="320"/>
    <x v="1"/>
    <n v="1"/>
    <s v="Kava"/>
    <x v="3"/>
    <s v="Marko Novak"/>
    <n v="0.5"/>
    <n v="0.72499999999999998"/>
    <n v="1"/>
  </r>
  <r>
    <x v="321"/>
    <x v="2"/>
    <n v="1"/>
    <s v="Kava"/>
    <x v="3"/>
    <s v="Nikolina Prešeren"/>
    <n v="0.5"/>
    <n v="0.72499999999999998"/>
    <n v="24"/>
  </r>
  <r>
    <x v="322"/>
    <x v="0"/>
    <n v="7"/>
    <s v="Moka"/>
    <x v="0"/>
    <s v="Nikolina Prešeren"/>
    <n v="0.55000000000000004"/>
    <n v="0.79749999999999999"/>
    <n v="16"/>
  </r>
  <r>
    <x v="323"/>
    <x v="1"/>
    <n v="6"/>
    <s v="Riž"/>
    <x v="6"/>
    <s v="Nikolina Prešeren"/>
    <n v="1.67"/>
    <n v="2.4215"/>
    <n v="8"/>
  </r>
  <r>
    <x v="324"/>
    <x v="2"/>
    <n v="1"/>
    <s v="Kava"/>
    <x v="3"/>
    <s v="Nikolina Prešeren"/>
    <n v="0.5"/>
    <n v="0.72499999999999998"/>
    <n v="15"/>
  </r>
  <r>
    <x v="325"/>
    <x v="0"/>
    <n v="12"/>
    <s v="Pršut"/>
    <x v="4"/>
    <s v="Jan Kos"/>
    <n v="8.75"/>
    <n v="12.6875"/>
    <n v="13"/>
  </r>
  <r>
    <x v="326"/>
    <x v="1"/>
    <n v="13"/>
    <s v="Rezanci"/>
    <x v="6"/>
    <s v="Špela Hren"/>
    <n v="0.8"/>
    <n v="1.1599999999999999"/>
    <n v="11"/>
  </r>
  <r>
    <x v="327"/>
    <x v="2"/>
    <n v="4"/>
    <s v="Mleko"/>
    <x v="1"/>
    <s v="Peter Stanko"/>
    <n v="0.8"/>
    <n v="1.1599999999999999"/>
    <n v="9"/>
  </r>
  <r>
    <x v="328"/>
    <x v="0"/>
    <n v="5"/>
    <s v="Olje"/>
    <x v="0"/>
    <s v="Marko Novak"/>
    <n v="2.1"/>
    <n v="3.0449999999999999"/>
    <n v="21"/>
  </r>
  <r>
    <x v="329"/>
    <x v="1"/>
    <n v="9"/>
    <s v="Sol"/>
    <x v="2"/>
    <s v="Nikolina Prešeren"/>
    <n v="0.7"/>
    <n v="1.0149999999999999"/>
    <n v="10"/>
  </r>
  <r>
    <x v="330"/>
    <x v="2"/>
    <n v="11"/>
    <s v="Sladkor"/>
    <x v="0"/>
    <s v="Jan Kos"/>
    <n v="0.77"/>
    <n v="1.1165"/>
    <n v="22"/>
  </r>
  <r>
    <x v="331"/>
    <x v="0"/>
    <n v="13"/>
    <s v="Rezanci"/>
    <x v="6"/>
    <s v="Špela Hren"/>
    <n v="0.8"/>
    <n v="1.1599999999999999"/>
    <n v="18"/>
  </r>
  <r>
    <x v="332"/>
    <x v="1"/>
    <n v="3"/>
    <s v="Čaj"/>
    <x v="3"/>
    <s v="Peter Stanko"/>
    <n v="0.25"/>
    <n v="0.36249999999999999"/>
    <n v="11"/>
  </r>
  <r>
    <x v="333"/>
    <x v="2"/>
    <n v="13"/>
    <s v="Rezanci"/>
    <x v="6"/>
    <s v="Marko Novak"/>
    <n v="0.8"/>
    <n v="1.1599999999999999"/>
    <n v="28"/>
  </r>
  <r>
    <x v="334"/>
    <x v="0"/>
    <n v="11"/>
    <s v="Sladkor"/>
    <x v="0"/>
    <s v="Marko Novak"/>
    <n v="0.77"/>
    <n v="1.1165"/>
    <n v="5"/>
  </r>
  <r>
    <x v="335"/>
    <x v="1"/>
    <n v="7"/>
    <s v="Moka"/>
    <x v="0"/>
    <s v="Marko Novak"/>
    <n v="0.55000000000000004"/>
    <n v="0.79749999999999999"/>
    <n v="23"/>
  </r>
  <r>
    <x v="336"/>
    <x v="2"/>
    <n v="4"/>
    <s v="Mleko"/>
    <x v="1"/>
    <s v="Marko Novak"/>
    <n v="0.8"/>
    <n v="1.1599999999999999"/>
    <n v="30"/>
  </r>
  <r>
    <x v="337"/>
    <x v="0"/>
    <n v="9"/>
    <s v="Sol"/>
    <x v="2"/>
    <s v="Marko Novak"/>
    <n v="0.7"/>
    <n v="1.0149999999999999"/>
    <n v="28"/>
  </r>
  <r>
    <x v="338"/>
    <x v="1"/>
    <n v="5"/>
    <s v="Olje"/>
    <x v="0"/>
    <s v="Jan Kos"/>
    <n v="2.1"/>
    <n v="3.0449999999999999"/>
    <n v="26"/>
  </r>
  <r>
    <x v="339"/>
    <x v="2"/>
    <n v="3"/>
    <s v="Čaj"/>
    <x v="3"/>
    <s v="Jan Kos"/>
    <n v="0.25"/>
    <n v="0.36249999999999999"/>
    <n v="20"/>
  </r>
  <r>
    <x v="340"/>
    <x v="0"/>
    <n v="11"/>
    <s v="Sladkor"/>
    <x v="0"/>
    <s v="Jan Kos"/>
    <n v="0.77"/>
    <n v="1.1165"/>
    <n v="11"/>
  </r>
  <r>
    <x v="341"/>
    <x v="1"/>
    <n v="6"/>
    <s v="Riž"/>
    <x v="6"/>
    <s v="Špela Hren"/>
    <n v="1.67"/>
    <n v="2.4215"/>
    <n v="1"/>
  </r>
  <r>
    <x v="342"/>
    <x v="2"/>
    <n v="12"/>
    <s v="Pršut"/>
    <x v="4"/>
    <s v="Špela Hren"/>
    <n v="8.75"/>
    <n v="12.6875"/>
    <n v="22"/>
  </r>
  <r>
    <x v="343"/>
    <x v="0"/>
    <n v="7"/>
    <s v="Moka"/>
    <x v="0"/>
    <s v="Jan Kos"/>
    <n v="0.55000000000000004"/>
    <n v="0.79749999999999999"/>
    <n v="3"/>
  </r>
  <r>
    <x v="344"/>
    <x v="1"/>
    <n v="4"/>
    <s v="Mleko"/>
    <x v="1"/>
    <s v="Špela Hren"/>
    <n v="0.8"/>
    <n v="1.1599999999999999"/>
    <n v="3"/>
  </r>
  <r>
    <x v="345"/>
    <x v="2"/>
    <n v="8"/>
    <s v="Pelati"/>
    <x v="5"/>
    <s v="Peter Stanko"/>
    <n v="1.9"/>
    <n v="2.7549999999999999"/>
    <n v="1"/>
  </r>
  <r>
    <x v="346"/>
    <x v="0"/>
    <n v="11"/>
    <s v="Sladkor"/>
    <x v="0"/>
    <s v="Marko Novak"/>
    <n v="0.77"/>
    <n v="1.1165"/>
    <n v="7"/>
  </r>
  <r>
    <x v="347"/>
    <x v="1"/>
    <n v="11"/>
    <s v="Sladkor"/>
    <x v="0"/>
    <s v="Peter Stanko"/>
    <n v="0.77"/>
    <n v="1.1165"/>
    <n v="3"/>
  </r>
  <r>
    <x v="348"/>
    <x v="2"/>
    <n v="6"/>
    <s v="Riž"/>
    <x v="6"/>
    <s v="Peter Stanko"/>
    <n v="1.67"/>
    <n v="2.4215"/>
    <n v="12"/>
  </r>
  <r>
    <x v="349"/>
    <x v="0"/>
    <n v="9"/>
    <s v="Sol"/>
    <x v="2"/>
    <s v="Peter Stanko"/>
    <n v="0.7"/>
    <n v="1.0149999999999999"/>
    <n v="23"/>
  </r>
  <r>
    <x v="350"/>
    <x v="1"/>
    <n v="4"/>
    <s v="Mleko"/>
    <x v="1"/>
    <s v="Peter Stanko"/>
    <n v="0.8"/>
    <n v="1.1599999999999999"/>
    <n v="23"/>
  </r>
  <r>
    <x v="351"/>
    <x v="2"/>
    <n v="9"/>
    <s v="Sol"/>
    <x v="2"/>
    <s v="Marko Novak"/>
    <n v="0.7"/>
    <n v="1.0149999999999999"/>
    <n v="29"/>
  </r>
  <r>
    <x v="352"/>
    <x v="0"/>
    <n v="12"/>
    <s v="Pršut"/>
    <x v="4"/>
    <s v="Nikolina Prešeren"/>
    <n v="8.75"/>
    <n v="12.6875"/>
    <n v="18"/>
  </r>
  <r>
    <x v="353"/>
    <x v="1"/>
    <n v="6"/>
    <s v="Riž"/>
    <x v="6"/>
    <s v="Nikolina Prešeren"/>
    <n v="1.67"/>
    <n v="2.4215"/>
    <n v="8"/>
  </r>
  <r>
    <x v="354"/>
    <x v="2"/>
    <n v="3"/>
    <s v="Čaj"/>
    <x v="3"/>
    <s v="Nikolina Prešeren"/>
    <n v="0.25"/>
    <n v="0.36249999999999999"/>
    <n v="16"/>
  </r>
  <r>
    <x v="355"/>
    <x v="0"/>
    <n v="10"/>
    <s v="Maslo"/>
    <x v="1"/>
    <s v="Nikolina Prešeren"/>
    <n v="0.98"/>
    <n v="1.421"/>
    <n v="4"/>
  </r>
  <r>
    <x v="356"/>
    <x v="1"/>
    <n v="6"/>
    <s v="Riž"/>
    <x v="6"/>
    <s v="Jan Kos"/>
    <n v="1.67"/>
    <n v="2.4215"/>
    <n v="9"/>
  </r>
  <r>
    <x v="357"/>
    <x v="2"/>
    <n v="5"/>
    <s v="Olje"/>
    <x v="0"/>
    <s v="Špela Hren"/>
    <n v="2.1"/>
    <n v="3.0449999999999999"/>
    <n v="2"/>
  </r>
  <r>
    <x v="358"/>
    <x v="0"/>
    <n v="2"/>
    <s v="Kakav"/>
    <x v="3"/>
    <s v="Peter Stanko"/>
    <n v="0.3"/>
    <n v="0.435"/>
    <n v="21"/>
  </r>
  <r>
    <x v="359"/>
    <x v="1"/>
    <n v="4"/>
    <s v="Mleko"/>
    <x v="1"/>
    <s v="Marko Novak"/>
    <n v="0.8"/>
    <n v="1.1599999999999999"/>
    <n v="25"/>
  </r>
  <r>
    <x v="360"/>
    <x v="2"/>
    <n v="12"/>
    <s v="Pršut"/>
    <x v="4"/>
    <s v="Marko Novak"/>
    <n v="8.75"/>
    <n v="12.6875"/>
    <n v="26"/>
  </r>
  <r>
    <x v="361"/>
    <x v="0"/>
    <n v="12"/>
    <s v="Pršut"/>
    <x v="4"/>
    <s v="Nikolina Prešeren"/>
    <n v="8.75"/>
    <n v="12.6875"/>
    <n v="1"/>
  </r>
  <r>
    <x v="362"/>
    <x v="1"/>
    <n v="5"/>
    <s v="Olje"/>
    <x v="0"/>
    <s v="Jan Kos"/>
    <n v="2.1"/>
    <n v="3.0449999999999999"/>
    <n v="2"/>
  </r>
  <r>
    <x v="363"/>
    <x v="2"/>
    <n v="5"/>
    <s v="Olje"/>
    <x v="0"/>
    <s v="Špela Hren"/>
    <n v="2.1"/>
    <n v="3.0449999999999999"/>
    <n v="7"/>
  </r>
  <r>
    <x v="364"/>
    <x v="0"/>
    <n v="12"/>
    <s v="Pršut"/>
    <x v="4"/>
    <s v="Peter Stanko"/>
    <n v="8.75"/>
    <n v="12.6875"/>
    <n v="9"/>
  </r>
  <r>
    <x v="365"/>
    <x v="1"/>
    <n v="13"/>
    <s v="Rezanci"/>
    <x v="6"/>
    <s v="Marko Novak"/>
    <n v="0.8"/>
    <n v="1.1599999999999999"/>
    <n v="21"/>
  </r>
  <r>
    <x v="366"/>
    <x v="2"/>
    <n v="4"/>
    <s v="Mleko"/>
    <x v="1"/>
    <s v="Nikolina Prešeren"/>
    <n v="0.8"/>
    <n v="1.1599999999999999"/>
    <n v="1"/>
  </r>
  <r>
    <x v="367"/>
    <x v="0"/>
    <n v="5"/>
    <s v="Olje"/>
    <x v="0"/>
    <s v="Nikolina Prešeren"/>
    <n v="2.1"/>
    <n v="3.0449999999999999"/>
    <n v="29"/>
  </r>
  <r>
    <x v="368"/>
    <x v="1"/>
    <n v="12"/>
    <s v="Pršut"/>
    <x v="4"/>
    <s v="Nikolina Prešeren"/>
    <n v="8.75"/>
    <n v="12.6875"/>
    <n v="9"/>
  </r>
  <r>
    <x v="369"/>
    <x v="2"/>
    <n v="7"/>
    <s v="Moka"/>
    <x v="0"/>
    <s v="Nikolina Prešeren"/>
    <n v="0.55000000000000004"/>
    <n v="0.79749999999999999"/>
    <n v="23"/>
  </r>
  <r>
    <x v="370"/>
    <x v="0"/>
    <n v="12"/>
    <s v="Pršut"/>
    <x v="4"/>
    <s v="Jan Kos"/>
    <n v="8.75"/>
    <n v="12.6875"/>
    <n v="16"/>
  </r>
  <r>
    <x v="371"/>
    <x v="1"/>
    <n v="8"/>
    <s v="Pelati"/>
    <x v="5"/>
    <s v="Špela Hren"/>
    <n v="1.9"/>
    <n v="2.7549999999999999"/>
    <n v="20"/>
  </r>
  <r>
    <x v="372"/>
    <x v="2"/>
    <n v="12"/>
    <s v="Pršut"/>
    <x v="4"/>
    <s v="Peter Stanko"/>
    <n v="8.75"/>
    <n v="12.6875"/>
    <n v="24"/>
  </r>
  <r>
    <x v="373"/>
    <x v="0"/>
    <n v="4"/>
    <s v="Mleko"/>
    <x v="1"/>
    <s v="Marko Novak"/>
    <n v="0.8"/>
    <n v="1.1599999999999999"/>
    <n v="21"/>
  </r>
  <r>
    <x v="374"/>
    <x v="1"/>
    <n v="1"/>
    <s v="Kava"/>
    <x v="3"/>
    <s v="Nikolina Prešeren"/>
    <n v="0.5"/>
    <n v="0.72499999999999998"/>
    <n v="8"/>
  </r>
  <r>
    <x v="375"/>
    <x v="2"/>
    <n v="4"/>
    <s v="Mleko"/>
    <x v="1"/>
    <s v="Jan Kos"/>
    <n v="0.8"/>
    <n v="1.1599999999999999"/>
    <n v="22"/>
  </r>
  <r>
    <x v="376"/>
    <x v="0"/>
    <n v="2"/>
    <s v="Kakav"/>
    <x v="3"/>
    <s v="Špela Hren"/>
    <n v="0.3"/>
    <n v="0.435"/>
    <n v="19"/>
  </r>
  <r>
    <x v="377"/>
    <x v="1"/>
    <n v="3"/>
    <s v="Čaj"/>
    <x v="3"/>
    <s v="Peter Stanko"/>
    <n v="0.25"/>
    <n v="0.36249999999999999"/>
    <n v="29"/>
  </r>
  <r>
    <x v="378"/>
    <x v="2"/>
    <n v="5"/>
    <s v="Olje"/>
    <x v="0"/>
    <s v="Marko Novak"/>
    <n v="2.1"/>
    <n v="3.0449999999999999"/>
    <n v="21"/>
  </r>
  <r>
    <x v="379"/>
    <x v="0"/>
    <n v="6"/>
    <s v="Riž"/>
    <x v="6"/>
    <s v="Marko Novak"/>
    <n v="1.67"/>
    <n v="2.4215"/>
    <n v="26"/>
  </r>
  <r>
    <x v="380"/>
    <x v="1"/>
    <n v="2"/>
    <s v="Kakav"/>
    <x v="3"/>
    <s v="Marko Novak"/>
    <n v="0.3"/>
    <n v="0.435"/>
    <n v="30"/>
  </r>
  <r>
    <x v="381"/>
    <x v="2"/>
    <n v="9"/>
    <s v="Sol"/>
    <x v="2"/>
    <s v="Marko Novak"/>
    <n v="0.7"/>
    <n v="1.0149999999999999"/>
    <n v="10"/>
  </r>
  <r>
    <x v="382"/>
    <x v="0"/>
    <n v="6"/>
    <s v="Riž"/>
    <x v="6"/>
    <s v="Marko Novak"/>
    <n v="1.67"/>
    <n v="2.4215"/>
    <n v="23"/>
  </r>
  <r>
    <x v="383"/>
    <x v="1"/>
    <n v="10"/>
    <s v="Maslo"/>
    <x v="1"/>
    <s v="Jan Kos"/>
    <n v="0.98"/>
    <n v="1.421"/>
    <n v="15"/>
  </r>
  <r>
    <x v="384"/>
    <x v="2"/>
    <n v="5"/>
    <s v="Olje"/>
    <x v="0"/>
    <s v="Jan Kos"/>
    <n v="2.1"/>
    <n v="3.0449999999999999"/>
    <n v="24"/>
  </r>
  <r>
    <x v="385"/>
    <x v="0"/>
    <n v="9"/>
    <s v="Sol"/>
    <x v="2"/>
    <s v="Jan Kos"/>
    <n v="0.7"/>
    <n v="1.0149999999999999"/>
    <n v="23"/>
  </r>
  <r>
    <x v="386"/>
    <x v="1"/>
    <n v="8"/>
    <s v="Pelati"/>
    <x v="5"/>
    <s v="Špela Hren"/>
    <n v="1.9"/>
    <n v="2.7549999999999999"/>
    <n v="30"/>
  </r>
  <r>
    <x v="387"/>
    <x v="2"/>
    <n v="12"/>
    <s v="Pršut"/>
    <x v="4"/>
    <s v="Špela Hren"/>
    <n v="8.75"/>
    <n v="12.6875"/>
    <n v="4"/>
  </r>
  <r>
    <x v="388"/>
    <x v="0"/>
    <n v="3"/>
    <s v="Čaj"/>
    <x v="3"/>
    <s v="Jan Kos"/>
    <n v="0.25"/>
    <n v="0.36249999999999999"/>
    <n v="6"/>
  </r>
  <r>
    <x v="389"/>
    <x v="1"/>
    <n v="8"/>
    <s v="Pelati"/>
    <x v="5"/>
    <s v="Špela Hren"/>
    <n v="1.9"/>
    <n v="2.7549999999999999"/>
    <n v="11"/>
  </r>
  <r>
    <x v="390"/>
    <x v="2"/>
    <n v="6"/>
    <s v="Riž"/>
    <x v="6"/>
    <s v="Peter Stanko"/>
    <n v="1.67"/>
    <n v="2.4215"/>
    <n v="17"/>
  </r>
  <r>
    <x v="391"/>
    <x v="0"/>
    <n v="3"/>
    <s v="Čaj"/>
    <x v="3"/>
    <s v="Marko Novak"/>
    <n v="0.25"/>
    <n v="0.36249999999999999"/>
    <n v="30"/>
  </r>
  <r>
    <x v="392"/>
    <x v="1"/>
    <n v="2"/>
    <s v="Kakav"/>
    <x v="3"/>
    <s v="Peter Stanko"/>
    <n v="0.3"/>
    <n v="0.435"/>
    <n v="15"/>
  </r>
  <r>
    <x v="393"/>
    <x v="2"/>
    <n v="11"/>
    <s v="Sladkor"/>
    <x v="0"/>
    <s v="Peter Stanko"/>
    <n v="0.77"/>
    <n v="1.1165"/>
    <n v="13"/>
  </r>
  <r>
    <x v="394"/>
    <x v="0"/>
    <n v="7"/>
    <s v="Moka"/>
    <x v="0"/>
    <s v="Peter Stanko"/>
    <n v="0.55000000000000004"/>
    <n v="0.79749999999999999"/>
    <n v="13"/>
  </r>
  <r>
    <x v="395"/>
    <x v="1"/>
    <n v="4"/>
    <s v="Mleko"/>
    <x v="1"/>
    <s v="Jan Kos"/>
    <n v="0.8"/>
    <n v="1.1599999999999999"/>
    <n v="18"/>
  </r>
  <r>
    <x v="396"/>
    <x v="2"/>
    <n v="6"/>
    <s v="Riž"/>
    <x v="6"/>
    <s v="Špela Hren"/>
    <n v="1.67"/>
    <n v="2.4215"/>
    <n v="5"/>
  </r>
  <r>
    <x v="397"/>
    <x v="0"/>
    <n v="10"/>
    <s v="Maslo"/>
    <x v="1"/>
    <s v="Peter Stanko"/>
    <n v="0.98"/>
    <n v="1.421"/>
    <n v="18"/>
  </r>
  <r>
    <x v="398"/>
    <x v="1"/>
    <n v="13"/>
    <s v="Rezanci"/>
    <x v="6"/>
    <s v="Marko Novak"/>
    <n v="0.8"/>
    <n v="1.1599999999999999"/>
    <n v="4"/>
  </r>
  <r>
    <x v="399"/>
    <x v="2"/>
    <n v="13"/>
    <s v="Rezanci"/>
    <x v="6"/>
    <s v="Nikolina Prešeren"/>
    <n v="0.8"/>
    <n v="1.1599999999999999"/>
    <n v="5"/>
  </r>
  <r>
    <x v="400"/>
    <x v="0"/>
    <n v="7"/>
    <s v="Moka"/>
    <x v="0"/>
    <s v="Jan Kos"/>
    <n v="0.55000000000000004"/>
    <n v="0.79749999999999999"/>
    <n v="26"/>
  </r>
  <r>
    <x v="401"/>
    <x v="1"/>
    <n v="10"/>
    <s v="Maslo"/>
    <x v="1"/>
    <s v="Marko Novak"/>
    <n v="0.98"/>
    <n v="1.421"/>
    <n v="20"/>
  </r>
  <r>
    <x v="402"/>
    <x v="2"/>
    <n v="7"/>
    <s v="Moka"/>
    <x v="0"/>
    <s v="Nikolina Prešeren"/>
    <n v="0.55000000000000004"/>
    <n v="0.79749999999999999"/>
    <n v="25"/>
  </r>
  <r>
    <x v="403"/>
    <x v="1"/>
    <n v="8"/>
    <s v="Pelati"/>
    <x v="5"/>
    <s v="Jan Kos"/>
    <n v="1.9"/>
    <n v="2.7549999999999999"/>
    <n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8908CC-8425-480F-A0B2-8396053329FB}" name="Vrtilna tabela6" cacheId="21" applyNumberFormats="0" applyBorderFormats="0" applyFontFormats="0" applyPatternFormats="0" applyAlignmentFormats="0" applyWidthHeightFormats="1" dataCaption="Vrednosti" updatedVersion="8" minRefreshableVersion="3" useAutoFormatting="1" itemPrintTitles="1" createdVersion="8" indent="0" outline="1" outlineData="1" multipleFieldFilters="0" chartFormat="2">
  <location ref="A3:B11" firstHeaderRow="1" firstDataRow="1" firstDataCol="1"/>
  <pivotFields count="12">
    <pivotField numFmtId="14" showAll="0">
      <items count="405">
        <item x="5"/>
        <item x="14"/>
        <item x="7"/>
        <item x="4"/>
        <item x="2"/>
        <item x="62"/>
        <item x="59"/>
        <item x="47"/>
        <item x="81"/>
        <item x="37"/>
        <item x="82"/>
        <item x="56"/>
        <item x="94"/>
        <item x="21"/>
        <item x="31"/>
        <item x="89"/>
        <item x="71"/>
        <item x="96"/>
        <item x="102"/>
        <item x="50"/>
        <item x="76"/>
        <item x="27"/>
        <item x="13"/>
        <item x="103"/>
        <item x="3"/>
        <item x="75"/>
        <item x="106"/>
        <item x="73"/>
        <item x="33"/>
        <item x="26"/>
        <item x="41"/>
        <item x="64"/>
        <item x="85"/>
        <item x="0"/>
        <item x="9"/>
        <item x="10"/>
        <item x="67"/>
        <item x="36"/>
        <item x="97"/>
        <item x="51"/>
        <item x="35"/>
        <item x="25"/>
        <item x="105"/>
        <item x="46"/>
        <item x="49"/>
        <item x="93"/>
        <item x="101"/>
        <item x="23"/>
        <item x="84"/>
        <item x="8"/>
        <item x="39"/>
        <item x="24"/>
        <item x="78"/>
        <item x="72"/>
        <item x="38"/>
        <item x="22"/>
        <item x="45"/>
        <item x="19"/>
        <item x="54"/>
        <item x="29"/>
        <item x="34"/>
        <item x="68"/>
        <item x="99"/>
        <item x="42"/>
        <item x="77"/>
        <item x="63"/>
        <item x="86"/>
        <item x="40"/>
        <item x="79"/>
        <item x="69"/>
        <item x="52"/>
        <item x="83"/>
        <item x="30"/>
        <item x="1"/>
        <item x="65"/>
        <item x="43"/>
        <item x="95"/>
        <item x="74"/>
        <item x="58"/>
        <item x="104"/>
        <item x="80"/>
        <item x="16"/>
        <item x="44"/>
        <item x="55"/>
        <item x="70"/>
        <item x="88"/>
        <item x="91"/>
        <item x="53"/>
        <item x="28"/>
        <item x="57"/>
        <item x="90"/>
        <item x="18"/>
        <item x="61"/>
        <item x="87"/>
        <item x="60"/>
        <item x="15"/>
        <item x="12"/>
        <item x="92"/>
        <item x="20"/>
        <item x="66"/>
        <item x="17"/>
        <item x="98"/>
        <item x="32"/>
        <item x="48"/>
        <item x="100"/>
        <item x="11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6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t="default"/>
      </items>
    </pivotField>
    <pivotField showAll="0">
      <items count="4">
        <item h="1" x="1"/>
        <item x="2"/>
        <item h="1" x="0"/>
        <item t="default"/>
      </items>
    </pivotField>
    <pivotField showAll="0"/>
    <pivotField showAll="0"/>
    <pivotField axis="axisRow" showAll="0" sortType="ascending">
      <items count="8">
        <item x="5"/>
        <item x="4"/>
        <item x="1"/>
        <item x="3"/>
        <item x="0"/>
        <item x="6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  <pivotField showAll="0">
      <items count="15">
        <item sd="0" x="0"/>
        <item sd="0" x="1"/>
        <item sd="0" x="2"/>
        <item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x="1"/>
        <item sd="0" x="2"/>
        <item sd="0" x="3"/>
        <item sd="0" x="4"/>
        <item sd="0" x="5"/>
        <item t="default"/>
      </items>
    </pivotField>
    <pivotField showAll="0">
      <items count="9">
        <item sd="0" x="0"/>
        <item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1">
    <field x="4"/>
  </rowFields>
  <rowItems count="8">
    <i>
      <x v="3"/>
    </i>
    <i>
      <x v="2"/>
    </i>
    <i>
      <x/>
    </i>
    <i>
      <x v="5"/>
    </i>
    <i>
      <x v="4"/>
    </i>
    <i>
      <x v="1"/>
    </i>
    <i>
      <x v="6"/>
    </i>
    <i t="grand">
      <x/>
    </i>
  </rowItems>
  <colItems count="1">
    <i/>
  </colItems>
  <dataFields count="1">
    <dataField name="Vsota od Prodajna cena" fld="7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Razčlenjevalnik_Poslovalnica" xr10:uid="{0EAD5192-737D-437E-AEB9-B64BF6E99583}" sourceName="Poslovalnica">
  <pivotTables>
    <pivotTable tabId="3" name="Vrtilna tabela6"/>
  </pivotTables>
  <data>
    <tabular pivotCacheId="1657255040">
      <items count="3">
        <i x="1"/>
        <i x="2" s="1"/>
        <i x="0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oslovalnica" xr10:uid="{A0108463-469D-4929-A5DB-CBE6E362FA1A}" cache="Razčlenjevalnik_Poslovalnica" caption="Poslovalnica" rowHeight="25717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43EADA-AAF7-4F62-9DC6-561A813EA0ED}" name="Tabela1" displayName="Tabela1" ref="A1:I905" totalsRowShown="0">
  <autoFilter ref="A1:I905" xr:uid="{A843EADA-AAF7-4F62-9DC6-561A813EA0ED}">
    <filterColumn colId="1">
      <filters>
        <filter val="PE Kranj"/>
      </filters>
    </filterColumn>
    <filterColumn colId="4">
      <filters>
        <filter val="Začimbe"/>
      </filters>
    </filterColumn>
  </autoFilter>
  <tableColumns count="9">
    <tableColumn id="1" xr3:uid="{1B740A9D-A89F-4B07-82A5-3058F38FE967}" name="Datum prodaje" dataDxfId="0">
      <calculatedColumnFormula>+A1+1</calculatedColumnFormula>
    </tableColumn>
    <tableColumn id="2" xr3:uid="{96A40F52-EFA9-4C70-94C6-997DB4CC1621}" name="Poslovalnica"/>
    <tableColumn id="3" xr3:uid="{554CDB89-3B55-4D36-AE22-DD2560DEDC45}" name="Šifra izdelka"/>
    <tableColumn id="4" xr3:uid="{ED71220C-5A72-4388-87F3-00F862A3AED3}" name="Naziv izdelka">
      <calculatedColumnFormula>VLOOKUP(C2,'Šifre izdelkov'!$A$2:$E$14,2,FALSE)</calculatedColumnFormula>
    </tableColumn>
    <tableColumn id="5" xr3:uid="{87F1DA0F-4E08-44AD-96E6-A8571BEE7972}" name="Kategorija">
      <calculatedColumnFormula>VLOOKUP(C2,'Šifre izdelkov'!$A$2:$E$14,3,FALSE)</calculatedColumnFormula>
    </tableColumn>
    <tableColumn id="6" xr3:uid="{36D45B11-0EB2-4E05-B2D5-B033E9D275CA}" name="Komercialist"/>
    <tableColumn id="7" xr3:uid="{DE5EE1FF-55D6-431B-A804-373D507DBFA1}" name="Nabavna cena">
      <calculatedColumnFormula>VLOOKUP(C2,'Šifre izdelkov'!$A$2:$E$14,4,FALSE)</calculatedColumnFormula>
    </tableColumn>
    <tableColumn id="8" xr3:uid="{0E48BCE3-224E-4C40-9F04-B9B1D3E53C2F}" name="Prodajna cena">
      <calculatedColumnFormula>VLOOKUP(C2,'Šifre izdelkov'!$A$2:$E$14,5,FALSE)</calculatedColumnFormula>
    </tableColumn>
    <tableColumn id="9" xr3:uid="{591BFFA2-F216-426F-9956-24D96E856CE0}" name="Količin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49B1E-0EAC-446F-BD7F-B49196CB47CC}">
  <dimension ref="A3:B11"/>
  <sheetViews>
    <sheetView zoomScale="160" zoomScaleNormal="160" workbookViewId="0">
      <selection activeCell="A6" sqref="A6"/>
    </sheetView>
  </sheetViews>
  <sheetFormatPr defaultRowHeight="15" x14ac:dyDescent="0.25"/>
  <cols>
    <col min="1" max="1" width="21.42578125" bestFit="1" customWidth="1"/>
    <col min="2" max="2" width="22.140625" bestFit="1" customWidth="1"/>
    <col min="3" max="3" width="20.5703125" bestFit="1" customWidth="1"/>
    <col min="4" max="4" width="21.85546875" bestFit="1" customWidth="1"/>
    <col min="5" max="5" width="9.42578125" bestFit="1" customWidth="1"/>
    <col min="6" max="6" width="14" bestFit="1" customWidth="1"/>
    <col min="7" max="7" width="14.85546875" bestFit="1" customWidth="1"/>
    <col min="8" max="8" width="8.5703125" bestFit="1" customWidth="1"/>
    <col min="9" max="9" width="12.85546875" bestFit="1" customWidth="1"/>
  </cols>
  <sheetData>
    <row r="3" spans="1:2" x14ac:dyDescent="0.25">
      <c r="A3" s="2" t="s">
        <v>38</v>
      </c>
      <c r="B3" t="s">
        <v>40</v>
      </c>
    </row>
    <row r="4" spans="1:2" x14ac:dyDescent="0.25">
      <c r="A4" s="3" t="s">
        <v>30</v>
      </c>
      <c r="B4" s="4">
        <v>35.307500000000005</v>
      </c>
    </row>
    <row r="5" spans="1:2" x14ac:dyDescent="0.25">
      <c r="A5" s="3" t="s">
        <v>22</v>
      </c>
      <c r="B5" s="4">
        <v>52.373999999999967</v>
      </c>
    </row>
    <row r="6" spans="1:2" x14ac:dyDescent="0.25">
      <c r="A6" s="3" t="s">
        <v>26</v>
      </c>
      <c r="B6" s="4">
        <v>71.63000000000001</v>
      </c>
    </row>
    <row r="7" spans="1:2" x14ac:dyDescent="0.25">
      <c r="A7" s="3" t="s">
        <v>28</v>
      </c>
      <c r="B7" s="4">
        <v>90.697499999999934</v>
      </c>
    </row>
    <row r="8" spans="1:2" x14ac:dyDescent="0.25">
      <c r="A8" s="3" t="s">
        <v>23</v>
      </c>
      <c r="B8" s="4">
        <v>121.23450000000005</v>
      </c>
    </row>
    <row r="9" spans="1:2" x14ac:dyDescent="0.25">
      <c r="A9" s="3" t="s">
        <v>25</v>
      </c>
      <c r="B9" s="4">
        <v>291.8125</v>
      </c>
    </row>
    <row r="10" spans="1:2" x14ac:dyDescent="0.25">
      <c r="A10" s="3" t="s">
        <v>24</v>
      </c>
      <c r="B10" s="4">
        <v>200017.25500000024</v>
      </c>
    </row>
    <row r="11" spans="1:2" x14ac:dyDescent="0.25">
      <c r="A11" s="3" t="s">
        <v>39</v>
      </c>
      <c r="B11" s="4">
        <v>200680.31100000025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C4FCF-F94F-4BA4-9361-7FEAA0F50EE6}">
  <dimension ref="A1:I905"/>
  <sheetViews>
    <sheetView tabSelected="1" zoomScale="175" zoomScaleNormal="175" workbookViewId="0">
      <selection activeCell="H628" sqref="H628"/>
    </sheetView>
  </sheetViews>
  <sheetFormatPr defaultRowHeight="15" x14ac:dyDescent="0.25"/>
  <cols>
    <col min="1" max="1" width="14.85546875" customWidth="1"/>
    <col min="2" max="2" width="14.28515625" customWidth="1"/>
    <col min="3" max="3" width="12.7109375" customWidth="1"/>
    <col min="4" max="4" width="13.42578125" customWidth="1"/>
    <col min="5" max="5" width="21.42578125" bestFit="1" customWidth="1"/>
    <col min="6" max="6" width="16.85546875" bestFit="1" customWidth="1"/>
    <col min="7" max="8" width="14.42578125" customWidth="1"/>
  </cols>
  <sheetData>
    <row r="1" spans="1:9" x14ac:dyDescent="0.25">
      <c r="A1" t="s">
        <v>0</v>
      </c>
      <c r="B1" t="s">
        <v>8</v>
      </c>
      <c r="C1" t="s">
        <v>5</v>
      </c>
      <c r="D1" t="s">
        <v>6</v>
      </c>
      <c r="E1" t="s">
        <v>1</v>
      </c>
      <c r="F1" t="s">
        <v>7</v>
      </c>
      <c r="G1" t="s">
        <v>2</v>
      </c>
      <c r="H1" t="s">
        <v>3</v>
      </c>
      <c r="I1" t="s">
        <v>4</v>
      </c>
    </row>
    <row r="2" spans="1:9" hidden="1" x14ac:dyDescent="0.25">
      <c r="A2" s="1">
        <v>45328</v>
      </c>
      <c r="B2" t="s">
        <v>9</v>
      </c>
      <c r="C2">
        <v>5</v>
      </c>
      <c r="D2" t="str">
        <f>VLOOKUP(C2,'Šifre izdelkov'!$A$2:$E$14,2,FALSE)</f>
        <v>Olje</v>
      </c>
      <c r="E2" t="str">
        <f>VLOOKUP(C2,'Šifre izdelkov'!$A$2:$E$14,3,FALSE)</f>
        <v>Osnovna živila</v>
      </c>
      <c r="F2" t="s">
        <v>33</v>
      </c>
      <c r="G2">
        <f>VLOOKUP(C2,'Šifre izdelkov'!$A$2:$E$14,4,FALSE)</f>
        <v>2.1</v>
      </c>
      <c r="H2">
        <f>VLOOKUP(C2,'Šifre izdelkov'!$A$2:$E$14,5,FALSE)</f>
        <v>3.0449999999999999</v>
      </c>
      <c r="I2">
        <v>10</v>
      </c>
    </row>
    <row r="3" spans="1:9" hidden="1" x14ac:dyDescent="0.25">
      <c r="A3" s="1">
        <v>45368</v>
      </c>
      <c r="B3" t="s">
        <v>10</v>
      </c>
      <c r="C3">
        <v>4</v>
      </c>
      <c r="D3" t="str">
        <f>VLOOKUP(C3,'Šifre izdelkov'!$A$2:$E$14,2,FALSE)</f>
        <v>Mleko</v>
      </c>
      <c r="E3" t="str">
        <f>VLOOKUP(C3,'Šifre izdelkov'!$A$2:$E$14,3,FALSE)</f>
        <v>Mleko in mlečni izdelki</v>
      </c>
      <c r="F3" t="s">
        <v>34</v>
      </c>
      <c r="G3">
        <f>VLOOKUP(C3,'Šifre izdelkov'!$A$2:$E$14,4,FALSE)</f>
        <v>0.8</v>
      </c>
      <c r="H3">
        <f>VLOOKUP(C3,'Šifre izdelkov'!$A$2:$E$14,5,FALSE)</f>
        <v>1.1599999999999999</v>
      </c>
      <c r="I3">
        <v>16</v>
      </c>
    </row>
    <row r="4" spans="1:9" x14ac:dyDescent="0.25">
      <c r="A4" s="1">
        <v>44940</v>
      </c>
      <c r="B4" t="s">
        <v>11</v>
      </c>
      <c r="C4">
        <v>9</v>
      </c>
      <c r="D4" t="str">
        <f>VLOOKUP(C4,'Šifre izdelkov'!$A$2:$E$14,2,FALSE)</f>
        <v>Sol</v>
      </c>
      <c r="E4" t="str">
        <f>VLOOKUP(C4,'Šifre izdelkov'!$A$2:$E$14,3,FALSE)</f>
        <v>Začimbe</v>
      </c>
      <c r="F4" t="s">
        <v>35</v>
      </c>
      <c r="G4">
        <f>VLOOKUP(C4,'Šifre izdelkov'!$A$2:$E$14,4,FALSE)</f>
        <v>0.7</v>
      </c>
      <c r="H4">
        <v>200000</v>
      </c>
      <c r="I4">
        <v>30</v>
      </c>
    </row>
    <row r="5" spans="1:9" hidden="1" x14ac:dyDescent="0.25">
      <c r="A5" s="1">
        <v>45319</v>
      </c>
      <c r="B5" t="s">
        <v>9</v>
      </c>
      <c r="C5">
        <v>7</v>
      </c>
      <c r="D5" t="str">
        <f>VLOOKUP(C5,'Šifre izdelkov'!$A$2:$E$14,2,FALSE)</f>
        <v>Moka</v>
      </c>
      <c r="E5" t="str">
        <f>VLOOKUP(C5,'Šifre izdelkov'!$A$2:$E$14,3,FALSE)</f>
        <v>Osnovna živila</v>
      </c>
      <c r="F5" t="s">
        <v>36</v>
      </c>
      <c r="G5">
        <f>VLOOKUP(C5,'Šifre izdelkov'!$A$2:$E$14,4,FALSE)</f>
        <v>0.55000000000000004</v>
      </c>
      <c r="H5">
        <f>VLOOKUP(C5,'Šifre izdelkov'!$A$2:$E$14,5,FALSE)</f>
        <v>0.79749999999999999</v>
      </c>
      <c r="I5">
        <v>29</v>
      </c>
    </row>
    <row r="6" spans="1:9" hidden="1" x14ac:dyDescent="0.25">
      <c r="A6" s="1">
        <v>44658</v>
      </c>
      <c r="B6" t="s">
        <v>10</v>
      </c>
      <c r="C6">
        <v>3</v>
      </c>
      <c r="D6" t="str">
        <f>VLOOKUP(C6,'Šifre izdelkov'!$A$2:$E$14,2,FALSE)</f>
        <v>Čaj</v>
      </c>
      <c r="E6" t="str">
        <f>VLOOKUP(C6,'Šifre izdelkov'!$A$2:$E$14,3,FALSE)</f>
        <v>Napitki</v>
      </c>
      <c r="F6" t="s">
        <v>37</v>
      </c>
      <c r="G6">
        <f>VLOOKUP(C6,'Šifre izdelkov'!$A$2:$E$14,4,FALSE)</f>
        <v>0.25</v>
      </c>
      <c r="H6">
        <f>VLOOKUP(C6,'Šifre izdelkov'!$A$2:$E$14,5,FALSE)</f>
        <v>0.36249999999999999</v>
      </c>
      <c r="I6">
        <v>7</v>
      </c>
    </row>
    <row r="7" spans="1:9" hidden="1" x14ac:dyDescent="0.25">
      <c r="A7" s="1">
        <v>43891</v>
      </c>
      <c r="B7" t="s">
        <v>11</v>
      </c>
      <c r="C7">
        <v>4</v>
      </c>
      <c r="D7" t="str">
        <f>VLOOKUP(C7,'Šifre izdelkov'!$A$2:$E$14,2,FALSE)</f>
        <v>Mleko</v>
      </c>
      <c r="E7" t="str">
        <f>VLOOKUP(C7,'Šifre izdelkov'!$A$2:$E$14,3,FALSE)</f>
        <v>Mleko in mlečni izdelki</v>
      </c>
      <c r="F7" t="s">
        <v>33</v>
      </c>
      <c r="G7">
        <f>VLOOKUP(C7,'Šifre izdelkov'!$A$2:$E$14,4,FALSE)</f>
        <v>0.8</v>
      </c>
      <c r="H7">
        <f>VLOOKUP(C7,'Šifre izdelkov'!$A$2:$E$14,5,FALSE)</f>
        <v>1.1599999999999999</v>
      </c>
      <c r="I7">
        <v>5</v>
      </c>
    </row>
    <row r="8" spans="1:9" hidden="1" x14ac:dyDescent="0.25">
      <c r="A8" s="1">
        <v>45435</v>
      </c>
      <c r="B8" t="s">
        <v>9</v>
      </c>
      <c r="C8">
        <v>3</v>
      </c>
      <c r="D8" t="str">
        <f>VLOOKUP(C8,'Šifre izdelkov'!$A$2:$E$14,2,FALSE)</f>
        <v>Čaj</v>
      </c>
      <c r="E8" t="str">
        <f>VLOOKUP(C8,'Šifre izdelkov'!$A$2:$E$14,3,FALSE)</f>
        <v>Napitki</v>
      </c>
      <c r="F8" t="s">
        <v>34</v>
      </c>
      <c r="G8">
        <f>VLOOKUP(C8,'Šifre izdelkov'!$A$2:$E$14,4,FALSE)</f>
        <v>0.25</v>
      </c>
      <c r="H8">
        <f>VLOOKUP(C8,'Šifre izdelkov'!$A$2:$E$14,5,FALSE)</f>
        <v>0.36249999999999999</v>
      </c>
      <c r="I8">
        <v>19</v>
      </c>
    </row>
    <row r="9" spans="1:9" hidden="1" x14ac:dyDescent="0.25">
      <c r="A9" s="1">
        <v>44208</v>
      </c>
      <c r="B9" t="s">
        <v>9</v>
      </c>
      <c r="C9">
        <v>12</v>
      </c>
      <c r="D9" t="str">
        <f>VLOOKUP(C9,'Šifre izdelkov'!$A$2:$E$14,2,FALSE)</f>
        <v>Pršut</v>
      </c>
      <c r="E9" t="str">
        <f>VLOOKUP(C9,'Šifre izdelkov'!$A$2:$E$14,3,FALSE)</f>
        <v>Meso in mesni izdelki</v>
      </c>
      <c r="F9" t="s">
        <v>34</v>
      </c>
      <c r="G9">
        <f>VLOOKUP(C9,'Šifre izdelkov'!$A$2:$E$14,4,FALSE)</f>
        <v>8.75</v>
      </c>
      <c r="H9">
        <f>VLOOKUP(C9,'Šifre izdelkov'!$A$2:$E$14,5,FALSE)</f>
        <v>12.6875</v>
      </c>
      <c r="I9">
        <v>30</v>
      </c>
    </row>
    <row r="10" spans="1:9" hidden="1" x14ac:dyDescent="0.25">
      <c r="A10" s="1">
        <v>45344</v>
      </c>
      <c r="B10" t="s">
        <v>10</v>
      </c>
      <c r="C10">
        <v>8</v>
      </c>
      <c r="D10" t="str">
        <f>VLOOKUP(C10,'Šifre izdelkov'!$A$2:$E$14,2,FALSE)</f>
        <v>Pelati</v>
      </c>
      <c r="E10" t="str">
        <f>VLOOKUP(C10,'Šifre izdelkov'!$A$2:$E$14,3,FALSE)</f>
        <v>Konzervirana hrana</v>
      </c>
      <c r="F10" t="s">
        <v>34</v>
      </c>
      <c r="G10">
        <f>VLOOKUP(C10,'Šifre izdelkov'!$A$2:$E$14,4,FALSE)</f>
        <v>1.9</v>
      </c>
      <c r="H10">
        <f>VLOOKUP(C10,'Šifre izdelkov'!$A$2:$E$14,5,FALSE)</f>
        <v>2.7549999999999999</v>
      </c>
      <c r="I10">
        <v>23</v>
      </c>
    </row>
    <row r="11" spans="1:9" hidden="1" x14ac:dyDescent="0.25">
      <c r="A11" s="1">
        <v>45328</v>
      </c>
      <c r="B11" t="s">
        <v>9</v>
      </c>
      <c r="C11">
        <v>10</v>
      </c>
      <c r="D11" t="str">
        <f>VLOOKUP(C11,'Šifre izdelkov'!$A$2:$E$14,2,FALSE)</f>
        <v>Maslo</v>
      </c>
      <c r="E11" t="str">
        <f>VLOOKUP(C11,'Šifre izdelkov'!$A$2:$E$14,3,FALSE)</f>
        <v>Mleko in mlečni izdelki</v>
      </c>
      <c r="F11" t="s">
        <v>34</v>
      </c>
      <c r="G11">
        <f>VLOOKUP(C11,'Šifre izdelkov'!$A$2:$E$14,4,FALSE)</f>
        <v>0.98</v>
      </c>
      <c r="H11">
        <f>VLOOKUP(C11,'Šifre izdelkov'!$A$2:$E$14,5,FALSE)</f>
        <v>1.421</v>
      </c>
      <c r="I11">
        <v>14</v>
      </c>
    </row>
    <row r="12" spans="1:9" hidden="1" x14ac:dyDescent="0.25">
      <c r="A12" s="1">
        <v>45329</v>
      </c>
      <c r="B12" t="s">
        <v>10</v>
      </c>
      <c r="C12">
        <v>13</v>
      </c>
      <c r="D12" t="str">
        <f>VLOOKUP(C12,'Šifre izdelkov'!$A$2:$E$14,2,FALSE)</f>
        <v>Rezanci</v>
      </c>
      <c r="E12" t="str">
        <f>VLOOKUP(C12,'Šifre izdelkov'!$A$2:$E$14,3,FALSE)</f>
        <v>Testenine in riž</v>
      </c>
      <c r="F12" t="s">
        <v>35</v>
      </c>
      <c r="G12">
        <f>VLOOKUP(C12,'Šifre izdelkov'!$A$2:$E$14,4,FALSE)</f>
        <v>0.8</v>
      </c>
      <c r="H12">
        <f>VLOOKUP(C12,'Šifre izdelkov'!$A$2:$E$14,5,FALSE)</f>
        <v>1.1599999999999999</v>
      </c>
      <c r="I12">
        <v>27</v>
      </c>
    </row>
    <row r="13" spans="1:9" hidden="1" x14ac:dyDescent="0.25">
      <c r="A13" s="1">
        <v>45330</v>
      </c>
      <c r="B13" t="s">
        <v>11</v>
      </c>
      <c r="C13">
        <v>12</v>
      </c>
      <c r="D13" t="str">
        <f>VLOOKUP(C13,'Šifre izdelkov'!$A$2:$E$14,2,FALSE)</f>
        <v>Pršut</v>
      </c>
      <c r="E13" t="str">
        <f>VLOOKUP(C13,'Šifre izdelkov'!$A$2:$E$14,3,FALSE)</f>
        <v>Meso in mesni izdelki</v>
      </c>
      <c r="F13" t="s">
        <v>36</v>
      </c>
      <c r="G13">
        <f>VLOOKUP(C13,'Šifre izdelkov'!$A$2:$E$14,4,FALSE)</f>
        <v>8.75</v>
      </c>
      <c r="H13">
        <f>VLOOKUP(C13,'Šifre izdelkov'!$A$2:$E$14,5,FALSE)</f>
        <v>12.6875</v>
      </c>
      <c r="I13">
        <v>25</v>
      </c>
    </row>
    <row r="14" spans="1:9" hidden="1" x14ac:dyDescent="0.25">
      <c r="A14" s="1">
        <v>45400</v>
      </c>
      <c r="B14" t="s">
        <v>9</v>
      </c>
      <c r="C14">
        <v>9</v>
      </c>
      <c r="D14" t="str">
        <f>VLOOKUP(C14,'Šifre izdelkov'!$A$2:$E$14,2,FALSE)</f>
        <v>Sol</v>
      </c>
      <c r="E14" t="str">
        <f>VLOOKUP(C14,'Šifre izdelkov'!$A$2:$E$14,3,FALSE)</f>
        <v>Začimbe</v>
      </c>
      <c r="F14" t="s">
        <v>37</v>
      </c>
      <c r="G14">
        <f>VLOOKUP(C14,'Šifre izdelkov'!$A$2:$E$14,4,FALSE)</f>
        <v>0.7</v>
      </c>
      <c r="H14">
        <f>VLOOKUP(C14,'Šifre izdelkov'!$A$2:$E$14,5,FALSE)</f>
        <v>1.0149999999999999</v>
      </c>
      <c r="I14">
        <v>4</v>
      </c>
    </row>
    <row r="15" spans="1:9" hidden="1" x14ac:dyDescent="0.25">
      <c r="A15" s="1">
        <v>45391</v>
      </c>
      <c r="B15" t="s">
        <v>10</v>
      </c>
      <c r="C15">
        <v>2</v>
      </c>
      <c r="D15" t="str">
        <f>VLOOKUP(C15,'Šifre izdelkov'!$A$2:$E$14,2,FALSE)</f>
        <v>Kakav</v>
      </c>
      <c r="E15" t="str">
        <f>VLOOKUP(C15,'Šifre izdelkov'!$A$2:$E$14,3,FALSE)</f>
        <v>Napitki</v>
      </c>
      <c r="F15" t="s">
        <v>33</v>
      </c>
      <c r="G15">
        <f>VLOOKUP(C15,'Šifre izdelkov'!$A$2:$E$14,4,FALSE)</f>
        <v>0.3</v>
      </c>
      <c r="H15">
        <f>VLOOKUP(C15,'Šifre izdelkov'!$A$2:$E$14,5,FALSE)</f>
        <v>0.435</v>
      </c>
      <c r="I15">
        <v>27</v>
      </c>
    </row>
    <row r="16" spans="1:9" hidden="1" x14ac:dyDescent="0.25">
      <c r="A16" s="1">
        <v>45317</v>
      </c>
      <c r="B16" t="s">
        <v>11</v>
      </c>
      <c r="C16">
        <v>13</v>
      </c>
      <c r="D16" t="str">
        <f>VLOOKUP(C16,'Šifre izdelkov'!$A$2:$E$14,2,FALSE)</f>
        <v>Rezanci</v>
      </c>
      <c r="E16" t="str">
        <f>VLOOKUP(C16,'Šifre izdelkov'!$A$2:$E$14,3,FALSE)</f>
        <v>Testenine in riž</v>
      </c>
      <c r="F16" t="s">
        <v>34</v>
      </c>
      <c r="G16">
        <f>VLOOKUP(C16,'Šifre izdelkov'!$A$2:$E$14,4,FALSE)</f>
        <v>0.8</v>
      </c>
      <c r="H16">
        <f>VLOOKUP(C16,'Šifre izdelkov'!$A$2:$E$14,5,FALSE)</f>
        <v>1.1599999999999999</v>
      </c>
      <c r="I16">
        <v>2</v>
      </c>
    </row>
    <row r="17" spans="1:9" hidden="1" x14ac:dyDescent="0.25">
      <c r="A17" s="1">
        <v>43939</v>
      </c>
      <c r="B17" t="s">
        <v>9</v>
      </c>
      <c r="C17">
        <v>10</v>
      </c>
      <c r="D17" t="str">
        <f>VLOOKUP(C17,'Šifre izdelkov'!$A$2:$E$14,2,FALSE)</f>
        <v>Maslo</v>
      </c>
      <c r="E17" t="str">
        <f>VLOOKUP(C17,'Šifre izdelkov'!$A$2:$E$14,3,FALSE)</f>
        <v>Mleko in mlečni izdelki</v>
      </c>
      <c r="F17" t="s">
        <v>34</v>
      </c>
      <c r="G17">
        <f>VLOOKUP(C17,'Šifre izdelkov'!$A$2:$E$14,4,FALSE)</f>
        <v>0.98</v>
      </c>
      <c r="H17">
        <f>VLOOKUP(C17,'Šifre izdelkov'!$A$2:$E$14,5,FALSE)</f>
        <v>1.421</v>
      </c>
      <c r="I17">
        <v>3</v>
      </c>
    </row>
    <row r="18" spans="1:9" hidden="1" x14ac:dyDescent="0.25">
      <c r="A18" s="1">
        <v>45390</v>
      </c>
      <c r="B18" t="s">
        <v>10</v>
      </c>
      <c r="C18">
        <v>10</v>
      </c>
      <c r="D18" t="str">
        <f>VLOOKUP(C18,'Šifre izdelkov'!$A$2:$E$14,2,FALSE)</f>
        <v>Maslo</v>
      </c>
      <c r="E18" t="str">
        <f>VLOOKUP(C18,'Šifre izdelkov'!$A$2:$E$14,3,FALSE)</f>
        <v>Mleko in mlečni izdelki</v>
      </c>
      <c r="F18" t="s">
        <v>34</v>
      </c>
      <c r="G18">
        <f>VLOOKUP(C18,'Šifre izdelkov'!$A$2:$E$14,4,FALSE)</f>
        <v>0.98</v>
      </c>
      <c r="H18">
        <f>VLOOKUP(C18,'Šifre izdelkov'!$A$2:$E$14,5,FALSE)</f>
        <v>1.421</v>
      </c>
      <c r="I18">
        <v>12</v>
      </c>
    </row>
    <row r="19" spans="1:9" hidden="1" x14ac:dyDescent="0.25">
      <c r="A19" s="1">
        <v>45376</v>
      </c>
      <c r="B19" t="s">
        <v>11</v>
      </c>
      <c r="C19">
        <v>5</v>
      </c>
      <c r="D19" t="str">
        <f>VLOOKUP(C19,'Šifre izdelkov'!$A$2:$E$14,2,FALSE)</f>
        <v>Olje</v>
      </c>
      <c r="E19" t="str">
        <f>VLOOKUP(C19,'Šifre izdelkov'!$A$2:$E$14,3,FALSE)</f>
        <v>Osnovna živila</v>
      </c>
      <c r="F19" t="s">
        <v>34</v>
      </c>
      <c r="G19">
        <f>VLOOKUP(C19,'Šifre izdelkov'!$A$2:$E$14,4,FALSE)</f>
        <v>2.1</v>
      </c>
      <c r="H19">
        <f>VLOOKUP(C19,'Šifre izdelkov'!$A$2:$E$14,5,FALSE)</f>
        <v>3.0449999999999999</v>
      </c>
      <c r="I19">
        <v>28</v>
      </c>
    </row>
    <row r="20" spans="1:9" hidden="1" x14ac:dyDescent="0.25">
      <c r="A20" s="1">
        <v>45395</v>
      </c>
      <c r="B20" t="s">
        <v>11</v>
      </c>
      <c r="C20">
        <v>2</v>
      </c>
      <c r="D20" t="str">
        <f>VLOOKUP(C20,'Šifre izdelkov'!$A$2:$E$14,2,FALSE)</f>
        <v>Kakav</v>
      </c>
      <c r="E20" t="str">
        <f>VLOOKUP(C20,'Šifre izdelkov'!$A$2:$E$14,3,FALSE)</f>
        <v>Napitki</v>
      </c>
      <c r="F20" t="s">
        <v>35</v>
      </c>
      <c r="G20">
        <f>VLOOKUP(C20,'Šifre izdelkov'!$A$2:$E$14,4,FALSE)</f>
        <v>0.3</v>
      </c>
      <c r="H20">
        <f>VLOOKUP(C20,'Šifre izdelkov'!$A$2:$E$14,5,FALSE)</f>
        <v>0.435</v>
      </c>
      <c r="I20">
        <v>3</v>
      </c>
    </row>
    <row r="21" spans="1:9" hidden="1" x14ac:dyDescent="0.25">
      <c r="A21" s="1">
        <v>45386</v>
      </c>
      <c r="B21" t="s">
        <v>10</v>
      </c>
      <c r="C21">
        <v>9</v>
      </c>
      <c r="D21" t="str">
        <f>VLOOKUP(C21,'Šifre izdelkov'!$A$2:$E$14,2,FALSE)</f>
        <v>Sol</v>
      </c>
      <c r="E21" t="str">
        <f>VLOOKUP(C21,'Šifre izdelkov'!$A$2:$E$14,3,FALSE)</f>
        <v>Začimbe</v>
      </c>
      <c r="F21" t="s">
        <v>36</v>
      </c>
      <c r="G21">
        <f>VLOOKUP(C21,'Šifre izdelkov'!$A$2:$E$14,4,FALSE)</f>
        <v>0.7</v>
      </c>
      <c r="H21">
        <f>VLOOKUP(C21,'Šifre izdelkov'!$A$2:$E$14,5,FALSE)</f>
        <v>1.0149999999999999</v>
      </c>
      <c r="I21">
        <v>4</v>
      </c>
    </row>
    <row r="22" spans="1:9" hidden="1" x14ac:dyDescent="0.25">
      <c r="A22" s="1">
        <v>45352</v>
      </c>
      <c r="B22" t="s">
        <v>11</v>
      </c>
      <c r="C22">
        <v>8</v>
      </c>
      <c r="D22" t="str">
        <f>VLOOKUP(C22,'Šifre izdelkov'!$A$2:$E$14,2,FALSE)</f>
        <v>Pelati</v>
      </c>
      <c r="E22" t="str">
        <f>VLOOKUP(C22,'Šifre izdelkov'!$A$2:$E$14,3,FALSE)</f>
        <v>Konzervirana hrana</v>
      </c>
      <c r="F22" t="s">
        <v>37</v>
      </c>
      <c r="G22">
        <f>VLOOKUP(C22,'Šifre izdelkov'!$A$2:$E$14,4,FALSE)</f>
        <v>1.9</v>
      </c>
      <c r="H22">
        <f>VLOOKUP(C22,'Šifre izdelkov'!$A$2:$E$14,5,FALSE)</f>
        <v>2.7549999999999999</v>
      </c>
      <c r="I22">
        <v>3</v>
      </c>
    </row>
    <row r="23" spans="1:9" hidden="1" x14ac:dyDescent="0.25">
      <c r="A23" s="1">
        <v>45393</v>
      </c>
      <c r="B23" t="s">
        <v>9</v>
      </c>
      <c r="C23">
        <v>6</v>
      </c>
      <c r="D23" t="str">
        <f>VLOOKUP(C23,'Šifre izdelkov'!$A$2:$E$14,2,FALSE)</f>
        <v>Riž</v>
      </c>
      <c r="E23" t="str">
        <f>VLOOKUP(C23,'Šifre izdelkov'!$A$2:$E$14,3,FALSE)</f>
        <v>Testenine in riž</v>
      </c>
      <c r="F23" t="s">
        <v>33</v>
      </c>
      <c r="G23">
        <f>VLOOKUP(C23,'Šifre izdelkov'!$A$2:$E$14,4,FALSE)</f>
        <v>1.67</v>
      </c>
      <c r="H23">
        <f>VLOOKUP(C23,'Šifre izdelkov'!$A$2:$E$14,5,FALSE)</f>
        <v>2.4215</v>
      </c>
      <c r="I23">
        <v>24</v>
      </c>
    </row>
    <row r="24" spans="1:9" hidden="1" x14ac:dyDescent="0.25">
      <c r="A24" s="1">
        <v>45308</v>
      </c>
      <c r="B24" t="s">
        <v>10</v>
      </c>
      <c r="C24">
        <v>2</v>
      </c>
      <c r="D24" t="str">
        <f>VLOOKUP(C24,'Šifre izdelkov'!$A$2:$E$14,2,FALSE)</f>
        <v>Kakav</v>
      </c>
      <c r="E24" t="str">
        <f>VLOOKUP(C24,'Šifre izdelkov'!$A$2:$E$14,3,FALSE)</f>
        <v>Napitki</v>
      </c>
      <c r="F24" t="s">
        <v>34</v>
      </c>
      <c r="G24">
        <f>VLOOKUP(C24,'Šifre izdelkov'!$A$2:$E$14,4,FALSE)</f>
        <v>0.3</v>
      </c>
      <c r="H24">
        <f>VLOOKUP(C24,'Šifre izdelkov'!$A$2:$E$14,5,FALSE)</f>
        <v>0.435</v>
      </c>
      <c r="I24">
        <v>2</v>
      </c>
    </row>
    <row r="25" spans="1:9" hidden="1" x14ac:dyDescent="0.25">
      <c r="A25" s="1">
        <v>45350</v>
      </c>
      <c r="B25" t="s">
        <v>11</v>
      </c>
      <c r="C25">
        <v>7</v>
      </c>
      <c r="D25" t="str">
        <f>VLOOKUP(C25,'Šifre izdelkov'!$A$2:$E$14,2,FALSE)</f>
        <v>Moka</v>
      </c>
      <c r="E25" t="str">
        <f>VLOOKUP(C25,'Šifre izdelkov'!$A$2:$E$14,3,FALSE)</f>
        <v>Osnovna živila</v>
      </c>
      <c r="F25" t="s">
        <v>34</v>
      </c>
      <c r="G25">
        <f>VLOOKUP(C25,'Šifre izdelkov'!$A$2:$E$14,4,FALSE)</f>
        <v>0.55000000000000004</v>
      </c>
      <c r="H25">
        <f>VLOOKUP(C25,'Šifre izdelkov'!$A$2:$E$14,5,FALSE)</f>
        <v>0.79749999999999999</v>
      </c>
      <c r="I25">
        <v>15</v>
      </c>
    </row>
    <row r="26" spans="1:9" hidden="1" x14ac:dyDescent="0.25">
      <c r="A26" s="1">
        <v>45342</v>
      </c>
      <c r="B26" t="s">
        <v>9</v>
      </c>
      <c r="C26">
        <v>7</v>
      </c>
      <c r="D26" t="str">
        <f>VLOOKUP(C26,'Šifre izdelkov'!$A$2:$E$14,2,FALSE)</f>
        <v>Moka</v>
      </c>
      <c r="E26" t="str">
        <f>VLOOKUP(C26,'Šifre izdelkov'!$A$2:$E$14,3,FALSE)</f>
        <v>Osnovna živila</v>
      </c>
      <c r="F26" t="s">
        <v>35</v>
      </c>
      <c r="G26">
        <f>VLOOKUP(C26,'Šifre izdelkov'!$A$2:$E$14,4,FALSE)</f>
        <v>0.55000000000000004</v>
      </c>
      <c r="H26">
        <f>VLOOKUP(C26,'Šifre izdelkov'!$A$2:$E$14,5,FALSE)</f>
        <v>0.79749999999999999</v>
      </c>
      <c r="I26">
        <v>17</v>
      </c>
    </row>
    <row r="27" spans="1:9" hidden="1" x14ac:dyDescent="0.25">
      <c r="A27" s="1">
        <v>45346</v>
      </c>
      <c r="B27" t="s">
        <v>10</v>
      </c>
      <c r="C27">
        <v>8</v>
      </c>
      <c r="D27" t="str">
        <f>VLOOKUP(C27,'Šifre izdelkov'!$A$2:$E$14,2,FALSE)</f>
        <v>Pelati</v>
      </c>
      <c r="E27" t="str">
        <f>VLOOKUP(C27,'Šifre izdelkov'!$A$2:$E$14,3,FALSE)</f>
        <v>Konzervirana hrana</v>
      </c>
      <c r="F27" t="s">
        <v>36</v>
      </c>
      <c r="G27">
        <f>VLOOKUP(C27,'Šifre izdelkov'!$A$2:$E$14,4,FALSE)</f>
        <v>1.9</v>
      </c>
      <c r="H27">
        <f>VLOOKUP(C27,'Šifre izdelkov'!$A$2:$E$14,5,FALSE)</f>
        <v>2.7549999999999999</v>
      </c>
      <c r="I27">
        <v>14</v>
      </c>
    </row>
    <row r="28" spans="1:9" hidden="1" x14ac:dyDescent="0.25">
      <c r="A28" s="1">
        <v>45336</v>
      </c>
      <c r="B28" t="s">
        <v>11</v>
      </c>
      <c r="C28">
        <v>11</v>
      </c>
      <c r="D28" t="str">
        <f>VLOOKUP(C28,'Šifre izdelkov'!$A$2:$E$14,2,FALSE)</f>
        <v>Sladkor</v>
      </c>
      <c r="E28" t="str">
        <f>VLOOKUP(C28,'Šifre izdelkov'!$A$2:$E$14,3,FALSE)</f>
        <v>Osnovna živila</v>
      </c>
      <c r="F28" t="s">
        <v>37</v>
      </c>
      <c r="G28">
        <f>VLOOKUP(C28,'Šifre izdelkov'!$A$2:$E$14,4,FALSE)</f>
        <v>0.77</v>
      </c>
      <c r="H28">
        <f>VLOOKUP(C28,'Šifre izdelkov'!$A$2:$E$14,5,FALSE)</f>
        <v>1.1165</v>
      </c>
      <c r="I28">
        <v>22</v>
      </c>
    </row>
    <row r="29" spans="1:9" hidden="1" x14ac:dyDescent="0.25">
      <c r="A29" s="1">
        <v>45324</v>
      </c>
      <c r="B29" t="s">
        <v>9</v>
      </c>
      <c r="C29">
        <v>9</v>
      </c>
      <c r="D29" t="str">
        <f>VLOOKUP(C29,'Šifre izdelkov'!$A$2:$E$14,2,FALSE)</f>
        <v>Sol</v>
      </c>
      <c r="E29" t="str">
        <f>VLOOKUP(C29,'Šifre izdelkov'!$A$2:$E$14,3,FALSE)</f>
        <v>Začimbe</v>
      </c>
      <c r="F29" t="s">
        <v>33</v>
      </c>
      <c r="G29">
        <f>VLOOKUP(C29,'Šifre izdelkov'!$A$2:$E$14,4,FALSE)</f>
        <v>0.7</v>
      </c>
      <c r="H29">
        <f>VLOOKUP(C29,'Šifre izdelkov'!$A$2:$E$14,5,FALSE)</f>
        <v>1.0149999999999999</v>
      </c>
      <c r="I29">
        <v>12</v>
      </c>
    </row>
    <row r="30" spans="1:9" hidden="1" x14ac:dyDescent="0.25">
      <c r="A30" s="1">
        <v>45316</v>
      </c>
      <c r="B30" t="s">
        <v>10</v>
      </c>
      <c r="C30">
        <v>1</v>
      </c>
      <c r="D30" t="str">
        <f>VLOOKUP(C30,'Šifre izdelkov'!$A$2:$E$14,2,FALSE)</f>
        <v>Kava</v>
      </c>
      <c r="E30" t="str">
        <f>VLOOKUP(C30,'Šifre izdelkov'!$A$2:$E$14,3,FALSE)</f>
        <v>Napitki</v>
      </c>
      <c r="F30" t="s">
        <v>34</v>
      </c>
      <c r="G30">
        <f>VLOOKUP(C30,'Šifre izdelkov'!$A$2:$E$14,4,FALSE)</f>
        <v>0.5</v>
      </c>
      <c r="H30">
        <f>VLOOKUP(C30,'Šifre izdelkov'!$A$2:$E$14,5,FALSE)</f>
        <v>0.72499999999999998</v>
      </c>
      <c r="I30">
        <v>6</v>
      </c>
    </row>
    <row r="31" spans="1:9" hidden="1" x14ac:dyDescent="0.25">
      <c r="A31" s="1">
        <v>45383</v>
      </c>
      <c r="B31" t="s">
        <v>11</v>
      </c>
      <c r="C31">
        <v>13</v>
      </c>
      <c r="D31" t="str">
        <f>VLOOKUP(C31,'Šifre izdelkov'!$A$2:$E$14,2,FALSE)</f>
        <v>Rezanci</v>
      </c>
      <c r="E31" t="str">
        <f>VLOOKUP(C31,'Šifre izdelkov'!$A$2:$E$14,3,FALSE)</f>
        <v>Testenine in riž</v>
      </c>
      <c r="F31" t="s">
        <v>35</v>
      </c>
      <c r="G31">
        <f>VLOOKUP(C31,'Šifre izdelkov'!$A$2:$E$14,4,FALSE)</f>
        <v>0.8</v>
      </c>
      <c r="H31">
        <f>VLOOKUP(C31,'Šifre izdelkov'!$A$2:$E$14,5,FALSE)</f>
        <v>1.1599999999999999</v>
      </c>
      <c r="I31">
        <v>12</v>
      </c>
    </row>
    <row r="32" spans="1:9" hidden="1" x14ac:dyDescent="0.25">
      <c r="A32" s="1">
        <v>45354</v>
      </c>
      <c r="B32" t="s">
        <v>9</v>
      </c>
      <c r="C32">
        <v>12</v>
      </c>
      <c r="D32" t="str">
        <f>VLOOKUP(C32,'Šifre izdelkov'!$A$2:$E$14,2,FALSE)</f>
        <v>Pršut</v>
      </c>
      <c r="E32" t="str">
        <f>VLOOKUP(C32,'Šifre izdelkov'!$A$2:$E$14,3,FALSE)</f>
        <v>Meso in mesni izdelki</v>
      </c>
      <c r="F32" t="s">
        <v>36</v>
      </c>
      <c r="G32">
        <f>VLOOKUP(C32,'Šifre izdelkov'!$A$2:$E$14,4,FALSE)</f>
        <v>8.75</v>
      </c>
      <c r="H32">
        <f>VLOOKUP(C32,'Šifre izdelkov'!$A$2:$E$14,5,FALSE)</f>
        <v>12.6875</v>
      </c>
      <c r="I32">
        <v>28</v>
      </c>
    </row>
    <row r="33" spans="1:9" hidden="1" x14ac:dyDescent="0.25">
      <c r="A33" s="1">
        <v>45367</v>
      </c>
      <c r="B33" t="s">
        <v>10</v>
      </c>
      <c r="C33">
        <v>9</v>
      </c>
      <c r="D33" t="str">
        <f>VLOOKUP(C33,'Šifre izdelkov'!$A$2:$E$14,2,FALSE)</f>
        <v>Sol</v>
      </c>
      <c r="E33" t="str">
        <f>VLOOKUP(C33,'Šifre izdelkov'!$A$2:$E$14,3,FALSE)</f>
        <v>Začimbe</v>
      </c>
      <c r="F33" t="s">
        <v>37</v>
      </c>
      <c r="G33">
        <f>VLOOKUP(C33,'Šifre izdelkov'!$A$2:$E$14,4,FALSE)</f>
        <v>0.7</v>
      </c>
      <c r="H33">
        <f>VLOOKUP(C33,'Šifre izdelkov'!$A$2:$E$14,5,FALSE)</f>
        <v>1.0149999999999999</v>
      </c>
      <c r="I33">
        <v>7</v>
      </c>
    </row>
    <row r="34" spans="1:9" hidden="1" x14ac:dyDescent="0.25">
      <c r="A34" s="1">
        <v>45309</v>
      </c>
      <c r="B34" t="s">
        <v>11</v>
      </c>
      <c r="C34">
        <v>1</v>
      </c>
      <c r="D34" t="str">
        <f>VLOOKUP(C34,'Šifre izdelkov'!$A$2:$E$14,2,FALSE)</f>
        <v>Kava</v>
      </c>
      <c r="E34" t="str">
        <f>VLOOKUP(C34,'Šifre izdelkov'!$A$2:$E$14,3,FALSE)</f>
        <v>Napitki</v>
      </c>
      <c r="F34" t="s">
        <v>33</v>
      </c>
      <c r="G34">
        <f>VLOOKUP(C34,'Šifre izdelkov'!$A$2:$E$14,4,FALSE)</f>
        <v>0.5</v>
      </c>
      <c r="H34">
        <f>VLOOKUP(C34,'Šifre izdelkov'!$A$2:$E$14,5,FALSE)</f>
        <v>0.72499999999999998</v>
      </c>
      <c r="I34">
        <v>3</v>
      </c>
    </row>
    <row r="35" spans="1:9" hidden="1" x14ac:dyDescent="0.25">
      <c r="A35" s="1">
        <v>45397</v>
      </c>
      <c r="B35" t="s">
        <v>11</v>
      </c>
      <c r="C35">
        <v>6</v>
      </c>
      <c r="D35" t="str">
        <f>VLOOKUP(C35,'Šifre izdelkov'!$A$2:$E$14,2,FALSE)</f>
        <v>Riž</v>
      </c>
      <c r="E35" t="str">
        <f>VLOOKUP(C35,'Šifre izdelkov'!$A$2:$E$14,3,FALSE)</f>
        <v>Testenine in riž</v>
      </c>
      <c r="F35" t="s">
        <v>34</v>
      </c>
      <c r="G35">
        <f>VLOOKUP(C35,'Šifre izdelkov'!$A$2:$E$14,4,FALSE)</f>
        <v>1.67</v>
      </c>
      <c r="H35">
        <f>VLOOKUP(C35,'Šifre izdelkov'!$A$2:$E$14,5,FALSE)</f>
        <v>2.4215</v>
      </c>
      <c r="I35">
        <v>21</v>
      </c>
    </row>
    <row r="36" spans="1:9" hidden="1" x14ac:dyDescent="0.25">
      <c r="A36" s="1">
        <v>45323</v>
      </c>
      <c r="B36" t="s">
        <v>10</v>
      </c>
      <c r="C36">
        <v>13</v>
      </c>
      <c r="D36" t="str">
        <f>VLOOKUP(C36,'Šifre izdelkov'!$A$2:$E$14,2,FALSE)</f>
        <v>Rezanci</v>
      </c>
      <c r="E36" t="str">
        <f>VLOOKUP(C36,'Šifre izdelkov'!$A$2:$E$14,3,FALSE)</f>
        <v>Testenine in riž</v>
      </c>
      <c r="F36" t="s">
        <v>36</v>
      </c>
      <c r="G36">
        <f>VLOOKUP(C36,'Šifre izdelkov'!$A$2:$E$14,4,FALSE)</f>
        <v>0.8</v>
      </c>
      <c r="H36">
        <f>VLOOKUP(C36,'Šifre izdelkov'!$A$2:$E$14,5,FALSE)</f>
        <v>1.1599999999999999</v>
      </c>
      <c r="I36">
        <v>4</v>
      </c>
    </row>
    <row r="37" spans="1:9" hidden="1" x14ac:dyDescent="0.25">
      <c r="A37" s="1">
        <v>45355</v>
      </c>
      <c r="B37" t="s">
        <v>10</v>
      </c>
      <c r="C37">
        <v>6</v>
      </c>
      <c r="D37" t="str">
        <f>VLOOKUP(C37,'Šifre izdelkov'!$A$2:$E$14,2,FALSE)</f>
        <v>Riž</v>
      </c>
      <c r="E37" t="str">
        <f>VLOOKUP(C37,'Šifre izdelkov'!$A$2:$E$14,3,FALSE)</f>
        <v>Testenine in riž</v>
      </c>
      <c r="F37" t="s">
        <v>34</v>
      </c>
      <c r="G37">
        <f>VLOOKUP(C37,'Šifre izdelkov'!$A$2:$E$14,4,FALSE)</f>
        <v>1.67</v>
      </c>
      <c r="H37">
        <f>VLOOKUP(C37,'Šifre izdelkov'!$A$2:$E$14,5,FALSE)</f>
        <v>2.4215</v>
      </c>
      <c r="I37">
        <v>17</v>
      </c>
    </row>
    <row r="38" spans="1:9" hidden="1" x14ac:dyDescent="0.25">
      <c r="A38" s="1">
        <v>45335</v>
      </c>
      <c r="B38" t="s">
        <v>10</v>
      </c>
      <c r="C38">
        <v>8</v>
      </c>
      <c r="D38" t="str">
        <f>VLOOKUP(C38,'Šifre izdelkov'!$A$2:$E$14,2,FALSE)</f>
        <v>Pelati</v>
      </c>
      <c r="E38" t="str">
        <f>VLOOKUP(C38,'Šifre izdelkov'!$A$2:$E$14,3,FALSE)</f>
        <v>Konzervirana hrana</v>
      </c>
      <c r="F38" t="s">
        <v>34</v>
      </c>
      <c r="G38">
        <f>VLOOKUP(C38,'Šifre izdelkov'!$A$2:$E$14,4,FALSE)</f>
        <v>1.9</v>
      </c>
      <c r="H38">
        <f>VLOOKUP(C38,'Šifre izdelkov'!$A$2:$E$14,5,FALSE)</f>
        <v>2.7549999999999999</v>
      </c>
      <c r="I38">
        <v>11</v>
      </c>
    </row>
    <row r="39" spans="1:9" hidden="1" x14ac:dyDescent="0.25">
      <c r="A39" s="1">
        <v>45332</v>
      </c>
      <c r="B39" t="s">
        <v>10</v>
      </c>
      <c r="C39">
        <v>12</v>
      </c>
      <c r="D39" t="str">
        <f>VLOOKUP(C39,'Šifre izdelkov'!$A$2:$E$14,2,FALSE)</f>
        <v>Pršut</v>
      </c>
      <c r="E39" t="str">
        <f>VLOOKUP(C39,'Šifre izdelkov'!$A$2:$E$14,3,FALSE)</f>
        <v>Meso in mesni izdelki</v>
      </c>
      <c r="F39" t="s">
        <v>35</v>
      </c>
      <c r="G39">
        <f>VLOOKUP(C39,'Šifre izdelkov'!$A$2:$E$14,4,FALSE)</f>
        <v>8.75</v>
      </c>
      <c r="H39">
        <f>VLOOKUP(C39,'Šifre izdelkov'!$A$2:$E$14,5,FALSE)</f>
        <v>12.6875</v>
      </c>
      <c r="I39">
        <v>11</v>
      </c>
    </row>
    <row r="40" spans="1:9" hidden="1" x14ac:dyDescent="0.25">
      <c r="A40" s="1">
        <v>45304</v>
      </c>
      <c r="B40" t="s">
        <v>11</v>
      </c>
      <c r="C40">
        <v>5</v>
      </c>
      <c r="D40" t="str">
        <f>VLOOKUP(C40,'Šifre izdelkov'!$A$2:$E$14,2,FALSE)</f>
        <v>Olje</v>
      </c>
      <c r="E40" t="str">
        <f>VLOOKUP(C40,'Šifre izdelkov'!$A$2:$E$14,3,FALSE)</f>
        <v>Osnovna živila</v>
      </c>
      <c r="F40" t="s">
        <v>36</v>
      </c>
      <c r="G40">
        <f>VLOOKUP(C40,'Šifre izdelkov'!$A$2:$E$14,4,FALSE)</f>
        <v>2.1</v>
      </c>
      <c r="H40">
        <f>VLOOKUP(C40,'Šifre izdelkov'!$A$2:$E$14,5,FALSE)</f>
        <v>3.0449999999999999</v>
      </c>
      <c r="I40">
        <v>13</v>
      </c>
    </row>
    <row r="41" spans="1:9" hidden="1" x14ac:dyDescent="0.25">
      <c r="A41" s="1">
        <v>45349</v>
      </c>
      <c r="B41" t="s">
        <v>9</v>
      </c>
      <c r="C41">
        <v>10</v>
      </c>
      <c r="D41" t="str">
        <f>VLOOKUP(C41,'Šifre izdelkov'!$A$2:$E$14,2,FALSE)</f>
        <v>Maslo</v>
      </c>
      <c r="E41" t="str">
        <f>VLOOKUP(C41,'Šifre izdelkov'!$A$2:$E$14,3,FALSE)</f>
        <v>Mleko in mlečni izdelki</v>
      </c>
      <c r="F41" t="s">
        <v>37</v>
      </c>
      <c r="G41">
        <f>VLOOKUP(C41,'Šifre izdelkov'!$A$2:$E$14,4,FALSE)</f>
        <v>0.98</v>
      </c>
      <c r="H41">
        <f>VLOOKUP(C41,'Šifre izdelkov'!$A$2:$E$14,5,FALSE)</f>
        <v>1.421</v>
      </c>
      <c r="I41">
        <v>2</v>
      </c>
    </row>
    <row r="42" spans="1:9" hidden="1" x14ac:dyDescent="0.25">
      <c r="A42" s="1">
        <v>45345</v>
      </c>
      <c r="B42" t="s">
        <v>10</v>
      </c>
      <c r="C42">
        <v>3</v>
      </c>
      <c r="D42" t="str">
        <f>VLOOKUP(C42,'Šifre izdelkov'!$A$2:$E$14,2,FALSE)</f>
        <v>Čaj</v>
      </c>
      <c r="E42" t="str">
        <f>VLOOKUP(C42,'Šifre izdelkov'!$A$2:$E$14,3,FALSE)</f>
        <v>Napitki</v>
      </c>
      <c r="F42" t="s">
        <v>33</v>
      </c>
      <c r="G42">
        <f>VLOOKUP(C42,'Šifre izdelkov'!$A$2:$E$14,4,FALSE)</f>
        <v>0.25</v>
      </c>
      <c r="H42">
        <f>VLOOKUP(C42,'Šifre izdelkov'!$A$2:$E$14,5,FALSE)</f>
        <v>0.36249999999999999</v>
      </c>
      <c r="I42">
        <v>6</v>
      </c>
    </row>
    <row r="43" spans="1:9" hidden="1" x14ac:dyDescent="0.25">
      <c r="A43" s="1">
        <v>45362</v>
      </c>
      <c r="B43" t="s">
        <v>11</v>
      </c>
      <c r="C43">
        <v>11</v>
      </c>
      <c r="D43" t="str">
        <f>VLOOKUP(C43,'Šifre izdelkov'!$A$2:$E$14,2,FALSE)</f>
        <v>Sladkor</v>
      </c>
      <c r="E43" t="str">
        <f>VLOOKUP(C43,'Šifre izdelkov'!$A$2:$E$14,3,FALSE)</f>
        <v>Osnovna živila</v>
      </c>
      <c r="F43" t="s">
        <v>34</v>
      </c>
      <c r="G43">
        <f>VLOOKUP(C43,'Šifre izdelkov'!$A$2:$E$14,4,FALSE)</f>
        <v>0.77</v>
      </c>
      <c r="H43">
        <f>VLOOKUP(C43,'Šifre izdelkov'!$A$2:$E$14,5,FALSE)</f>
        <v>1.1165</v>
      </c>
      <c r="I43">
        <v>8</v>
      </c>
    </row>
    <row r="44" spans="1:9" hidden="1" x14ac:dyDescent="0.25">
      <c r="A44" s="1">
        <v>45325</v>
      </c>
      <c r="B44" t="s">
        <v>9</v>
      </c>
      <c r="C44">
        <v>8</v>
      </c>
      <c r="D44" t="str">
        <f>VLOOKUP(C44,'Šifre izdelkov'!$A$2:$E$14,2,FALSE)</f>
        <v>Pelati</v>
      </c>
      <c r="E44" t="str">
        <f>VLOOKUP(C44,'Šifre izdelkov'!$A$2:$E$14,3,FALSE)</f>
        <v>Konzervirana hrana</v>
      </c>
      <c r="F44" t="s">
        <v>34</v>
      </c>
      <c r="G44">
        <f>VLOOKUP(C44,'Šifre izdelkov'!$A$2:$E$14,4,FALSE)</f>
        <v>1.9</v>
      </c>
      <c r="H44">
        <f>VLOOKUP(C44,'Šifre izdelkov'!$A$2:$E$14,5,FALSE)</f>
        <v>2.7549999999999999</v>
      </c>
      <c r="I44">
        <v>10</v>
      </c>
    </row>
    <row r="45" spans="1:9" hidden="1" x14ac:dyDescent="0.25">
      <c r="A45" s="1">
        <v>45358</v>
      </c>
      <c r="B45" t="s">
        <v>10</v>
      </c>
      <c r="C45">
        <v>13</v>
      </c>
      <c r="D45" t="str">
        <f>VLOOKUP(C45,'Šifre izdelkov'!$A$2:$E$14,2,FALSE)</f>
        <v>Rezanci</v>
      </c>
      <c r="E45" t="str">
        <f>VLOOKUP(C45,'Šifre izdelkov'!$A$2:$E$14,3,FALSE)</f>
        <v>Testenine in riž</v>
      </c>
      <c r="F45" t="s">
        <v>34</v>
      </c>
      <c r="G45">
        <f>VLOOKUP(C45,'Šifre izdelkov'!$A$2:$E$14,4,FALSE)</f>
        <v>0.8</v>
      </c>
      <c r="H45">
        <f>VLOOKUP(C45,'Šifre izdelkov'!$A$2:$E$14,5,FALSE)</f>
        <v>1.1599999999999999</v>
      </c>
      <c r="I45">
        <v>7</v>
      </c>
    </row>
    <row r="46" spans="1:9" hidden="1" x14ac:dyDescent="0.25">
      <c r="A46" s="1">
        <v>45370</v>
      </c>
      <c r="B46" t="s">
        <v>11</v>
      </c>
      <c r="C46">
        <v>3</v>
      </c>
      <c r="D46" t="str">
        <f>VLOOKUP(C46,'Šifre izdelkov'!$A$2:$E$14,2,FALSE)</f>
        <v>Čaj</v>
      </c>
      <c r="E46" t="str">
        <f>VLOOKUP(C46,'Šifre izdelkov'!$A$2:$E$14,3,FALSE)</f>
        <v>Napitki</v>
      </c>
      <c r="F46" t="s">
        <v>34</v>
      </c>
      <c r="G46">
        <f>VLOOKUP(C46,'Šifre izdelkov'!$A$2:$E$14,4,FALSE)</f>
        <v>0.25</v>
      </c>
      <c r="H46">
        <f>VLOOKUP(C46,'Šifre izdelkov'!$A$2:$E$14,5,FALSE)</f>
        <v>0.36249999999999999</v>
      </c>
      <c r="I46">
        <v>16</v>
      </c>
    </row>
    <row r="47" spans="1:9" hidden="1" x14ac:dyDescent="0.25">
      <c r="A47" s="1">
        <v>45323</v>
      </c>
      <c r="B47" t="s">
        <v>10</v>
      </c>
      <c r="C47">
        <v>8</v>
      </c>
      <c r="D47" t="str">
        <f>VLOOKUP(C47,'Šifre izdelkov'!$A$2:$E$14,2,FALSE)</f>
        <v>Pelati</v>
      </c>
      <c r="E47" t="str">
        <f>VLOOKUP(C47,'Šifre izdelkov'!$A$2:$E$14,3,FALSE)</f>
        <v>Konzervirana hrana</v>
      </c>
      <c r="F47" t="s">
        <v>35</v>
      </c>
      <c r="G47">
        <f>VLOOKUP(C47,'Šifre izdelkov'!$A$2:$E$14,4,FALSE)</f>
        <v>1.9</v>
      </c>
      <c r="H47">
        <f>VLOOKUP(C47,'Šifre izdelkov'!$A$2:$E$14,5,FALSE)</f>
        <v>2.7549999999999999</v>
      </c>
      <c r="I47">
        <v>9</v>
      </c>
    </row>
    <row r="48" spans="1:9" hidden="1" x14ac:dyDescent="0.25">
      <c r="A48" s="1">
        <v>45304</v>
      </c>
      <c r="B48" t="s">
        <v>10</v>
      </c>
      <c r="C48">
        <v>3</v>
      </c>
      <c r="D48" t="str">
        <f>VLOOKUP(C48,'Šifre izdelkov'!$A$2:$E$14,2,FALSE)</f>
        <v>Čaj</v>
      </c>
      <c r="E48" t="str">
        <f>VLOOKUP(C48,'Šifre izdelkov'!$A$2:$E$14,3,FALSE)</f>
        <v>Napitki</v>
      </c>
      <c r="F48" t="s">
        <v>36</v>
      </c>
      <c r="G48">
        <f>VLOOKUP(C48,'Šifre izdelkov'!$A$2:$E$14,4,FALSE)</f>
        <v>0.25</v>
      </c>
      <c r="H48">
        <f>VLOOKUP(C48,'Šifre izdelkov'!$A$2:$E$14,5,FALSE)</f>
        <v>0.36249999999999999</v>
      </c>
      <c r="I48">
        <v>29</v>
      </c>
    </row>
    <row r="49" spans="1:9" hidden="1" x14ac:dyDescent="0.25">
      <c r="A49" s="1">
        <v>45377</v>
      </c>
      <c r="B49" t="s">
        <v>11</v>
      </c>
      <c r="C49">
        <v>5</v>
      </c>
      <c r="D49" t="str">
        <f>VLOOKUP(C49,'Šifre izdelkov'!$A$2:$E$14,2,FALSE)</f>
        <v>Olje</v>
      </c>
      <c r="E49" t="str">
        <f>VLOOKUP(C49,'Šifre izdelkov'!$A$2:$E$14,3,FALSE)</f>
        <v>Osnovna živila</v>
      </c>
      <c r="F49" t="s">
        <v>37</v>
      </c>
      <c r="G49">
        <f>VLOOKUP(C49,'Šifre izdelkov'!$A$2:$E$14,4,FALSE)</f>
        <v>2.1</v>
      </c>
      <c r="H49">
        <f>VLOOKUP(C49,'Šifre izdelkov'!$A$2:$E$14,5,FALSE)</f>
        <v>3.0449999999999999</v>
      </c>
      <c r="I49">
        <v>22</v>
      </c>
    </row>
    <row r="50" spans="1:9" hidden="1" x14ac:dyDescent="0.25">
      <c r="A50" s="1">
        <v>45316</v>
      </c>
      <c r="B50" t="s">
        <v>9</v>
      </c>
      <c r="C50">
        <v>8</v>
      </c>
      <c r="D50" t="str">
        <f>VLOOKUP(C50,'Šifre izdelkov'!$A$2:$E$14,2,FALSE)</f>
        <v>Pelati</v>
      </c>
      <c r="E50" t="str">
        <f>VLOOKUP(C50,'Šifre izdelkov'!$A$2:$E$14,3,FALSE)</f>
        <v>Konzervirana hrana</v>
      </c>
      <c r="F50" t="s">
        <v>33</v>
      </c>
      <c r="G50">
        <f>VLOOKUP(C50,'Šifre izdelkov'!$A$2:$E$14,4,FALSE)</f>
        <v>1.9</v>
      </c>
      <c r="H50">
        <f>VLOOKUP(C50,'Šifre izdelkov'!$A$2:$E$14,5,FALSE)</f>
        <v>2.7549999999999999</v>
      </c>
      <c r="I50">
        <v>26</v>
      </c>
    </row>
    <row r="51" spans="1:9" hidden="1" x14ac:dyDescent="0.25">
      <c r="A51" s="1">
        <v>45332</v>
      </c>
      <c r="B51" t="s">
        <v>10</v>
      </c>
      <c r="C51">
        <v>13</v>
      </c>
      <c r="D51" t="str">
        <f>VLOOKUP(C51,'Šifre izdelkov'!$A$2:$E$14,2,FALSE)</f>
        <v>Rezanci</v>
      </c>
      <c r="E51" t="str">
        <f>VLOOKUP(C51,'Šifre izdelkov'!$A$2:$E$14,3,FALSE)</f>
        <v>Testenine in riž</v>
      </c>
      <c r="F51" t="s">
        <v>34</v>
      </c>
      <c r="G51">
        <f>VLOOKUP(C51,'Šifre izdelkov'!$A$2:$E$14,4,FALSE)</f>
        <v>0.8</v>
      </c>
      <c r="H51">
        <f>VLOOKUP(C51,'Šifre izdelkov'!$A$2:$E$14,5,FALSE)</f>
        <v>1.1599999999999999</v>
      </c>
      <c r="I51">
        <v>9</v>
      </c>
    </row>
    <row r="52" spans="1:9" hidden="1" x14ac:dyDescent="0.25">
      <c r="A52" s="1">
        <v>45332</v>
      </c>
      <c r="B52" t="s">
        <v>11</v>
      </c>
      <c r="C52">
        <v>3</v>
      </c>
      <c r="D52" t="str">
        <f>VLOOKUP(C52,'Šifre izdelkov'!$A$2:$E$14,2,FALSE)</f>
        <v>Čaj</v>
      </c>
      <c r="E52" t="str">
        <f>VLOOKUP(C52,'Šifre izdelkov'!$A$2:$E$14,3,FALSE)</f>
        <v>Napitki</v>
      </c>
      <c r="F52" t="s">
        <v>33</v>
      </c>
      <c r="G52">
        <f>VLOOKUP(C52,'Šifre izdelkov'!$A$2:$E$14,4,FALSE)</f>
        <v>0.25</v>
      </c>
      <c r="H52">
        <f>VLOOKUP(C52,'Šifre izdelkov'!$A$2:$E$14,5,FALSE)</f>
        <v>0.36249999999999999</v>
      </c>
      <c r="I52">
        <v>15</v>
      </c>
    </row>
    <row r="53" spans="1:9" hidden="1" x14ac:dyDescent="0.25">
      <c r="A53" s="1">
        <v>45351</v>
      </c>
      <c r="B53" t="s">
        <v>9</v>
      </c>
      <c r="C53">
        <v>10</v>
      </c>
      <c r="D53" t="str">
        <f>VLOOKUP(C53,'Šifre izdelkov'!$A$2:$E$14,2,FALSE)</f>
        <v>Maslo</v>
      </c>
      <c r="E53" t="str">
        <f>VLOOKUP(C53,'Šifre izdelkov'!$A$2:$E$14,3,FALSE)</f>
        <v>Mleko in mlečni izdelki</v>
      </c>
      <c r="F53" t="s">
        <v>35</v>
      </c>
      <c r="G53">
        <f>VLOOKUP(C53,'Šifre izdelkov'!$A$2:$E$14,4,FALSE)</f>
        <v>0.98</v>
      </c>
      <c r="H53">
        <f>VLOOKUP(C53,'Šifre izdelkov'!$A$2:$E$14,5,FALSE)</f>
        <v>1.421</v>
      </c>
      <c r="I53">
        <v>20</v>
      </c>
    </row>
    <row r="54" spans="1:9" hidden="1" x14ac:dyDescent="0.25">
      <c r="A54" s="1">
        <v>45383</v>
      </c>
      <c r="B54" t="s">
        <v>10</v>
      </c>
      <c r="C54">
        <v>5</v>
      </c>
      <c r="D54" t="str">
        <f>VLOOKUP(C54,'Šifre izdelkov'!$A$2:$E$14,2,FALSE)</f>
        <v>Olje</v>
      </c>
      <c r="E54" t="str">
        <f>VLOOKUP(C54,'Šifre izdelkov'!$A$2:$E$14,3,FALSE)</f>
        <v>Osnovna živila</v>
      </c>
      <c r="F54" t="s">
        <v>36</v>
      </c>
      <c r="G54">
        <f>VLOOKUP(C54,'Šifre izdelkov'!$A$2:$E$14,4,FALSE)</f>
        <v>2.1</v>
      </c>
      <c r="H54">
        <f>VLOOKUP(C54,'Šifre izdelkov'!$A$2:$E$14,5,FALSE)</f>
        <v>3.0449999999999999</v>
      </c>
      <c r="I54">
        <v>19</v>
      </c>
    </row>
    <row r="55" spans="1:9" hidden="1" x14ac:dyDescent="0.25">
      <c r="A55" s="1">
        <v>45323</v>
      </c>
      <c r="B55" t="s">
        <v>11</v>
      </c>
      <c r="C55">
        <v>8</v>
      </c>
      <c r="D55" t="str">
        <f>VLOOKUP(C55,'Šifre izdelkov'!$A$2:$E$14,2,FALSE)</f>
        <v>Pelati</v>
      </c>
      <c r="E55" t="str">
        <f>VLOOKUP(C55,'Šifre izdelkov'!$A$2:$E$14,3,FALSE)</f>
        <v>Konzervirana hrana</v>
      </c>
      <c r="F55" t="s">
        <v>33</v>
      </c>
      <c r="G55">
        <f>VLOOKUP(C55,'Šifre izdelkov'!$A$2:$E$14,4,FALSE)</f>
        <v>1.9</v>
      </c>
      <c r="H55">
        <f>VLOOKUP(C55,'Šifre izdelkov'!$A$2:$E$14,5,FALSE)</f>
        <v>2.7549999999999999</v>
      </c>
      <c r="I55">
        <v>29</v>
      </c>
    </row>
    <row r="56" spans="1:9" hidden="1" x14ac:dyDescent="0.25">
      <c r="A56" s="1">
        <v>45338</v>
      </c>
      <c r="B56" t="s">
        <v>9</v>
      </c>
      <c r="C56">
        <v>8</v>
      </c>
      <c r="D56" t="str">
        <f>VLOOKUP(C56,'Šifre izdelkov'!$A$2:$E$14,2,FALSE)</f>
        <v>Pelati</v>
      </c>
      <c r="E56" t="str">
        <f>VLOOKUP(C56,'Šifre izdelkov'!$A$2:$E$14,3,FALSE)</f>
        <v>Konzervirana hrana</v>
      </c>
      <c r="F56" t="s">
        <v>34</v>
      </c>
      <c r="G56">
        <f>VLOOKUP(C56,'Šifre izdelkov'!$A$2:$E$14,4,FALSE)</f>
        <v>1.9</v>
      </c>
      <c r="H56">
        <f>VLOOKUP(C56,'Šifre izdelkov'!$A$2:$E$14,5,FALSE)</f>
        <v>2.7549999999999999</v>
      </c>
      <c r="I56">
        <v>29</v>
      </c>
    </row>
    <row r="57" spans="1:9" hidden="1" x14ac:dyDescent="0.25">
      <c r="A57" s="1">
        <v>45302</v>
      </c>
      <c r="B57" t="s">
        <v>10</v>
      </c>
      <c r="C57">
        <v>12</v>
      </c>
      <c r="D57" t="str">
        <f>VLOOKUP(C57,'Šifre izdelkov'!$A$2:$E$14,2,FALSE)</f>
        <v>Pršut</v>
      </c>
      <c r="E57" t="str">
        <f>VLOOKUP(C57,'Šifre izdelkov'!$A$2:$E$14,3,FALSE)</f>
        <v>Meso in mesni izdelki</v>
      </c>
      <c r="F57" t="s">
        <v>35</v>
      </c>
      <c r="G57">
        <f>VLOOKUP(C57,'Šifre izdelkov'!$A$2:$E$14,4,FALSE)</f>
        <v>8.75</v>
      </c>
      <c r="H57">
        <f>VLOOKUP(C57,'Šifre izdelkov'!$A$2:$E$14,5,FALSE)</f>
        <v>12.6875</v>
      </c>
      <c r="I57">
        <v>25</v>
      </c>
    </row>
    <row r="58" spans="1:9" hidden="1" x14ac:dyDescent="0.25">
      <c r="A58" s="1">
        <v>45398</v>
      </c>
      <c r="B58" t="s">
        <v>11</v>
      </c>
      <c r="C58">
        <v>13</v>
      </c>
      <c r="D58" t="str">
        <f>VLOOKUP(C58,'Šifre izdelkov'!$A$2:$E$14,2,FALSE)</f>
        <v>Rezanci</v>
      </c>
      <c r="E58" t="str">
        <f>VLOOKUP(C58,'Šifre izdelkov'!$A$2:$E$14,3,FALSE)</f>
        <v>Testenine in riž</v>
      </c>
      <c r="F58" t="s">
        <v>36</v>
      </c>
      <c r="G58">
        <f>VLOOKUP(C58,'Šifre izdelkov'!$A$2:$E$14,4,FALSE)</f>
        <v>0.8</v>
      </c>
      <c r="H58">
        <f>VLOOKUP(C58,'Šifre izdelkov'!$A$2:$E$14,5,FALSE)</f>
        <v>1.1599999999999999</v>
      </c>
      <c r="I58">
        <v>25</v>
      </c>
    </row>
    <row r="59" spans="1:9" hidden="1" x14ac:dyDescent="0.25">
      <c r="A59" s="1">
        <v>45397</v>
      </c>
      <c r="B59" t="s">
        <v>11</v>
      </c>
      <c r="C59">
        <v>8</v>
      </c>
      <c r="D59" t="str">
        <f>VLOOKUP(C59,'Šifre izdelkov'!$A$2:$E$14,2,FALSE)</f>
        <v>Pelati</v>
      </c>
      <c r="E59" t="str">
        <f>VLOOKUP(C59,'Šifre izdelkov'!$A$2:$E$14,3,FALSE)</f>
        <v>Konzervirana hrana</v>
      </c>
      <c r="F59" t="s">
        <v>37</v>
      </c>
      <c r="G59">
        <f>VLOOKUP(C59,'Šifre izdelkov'!$A$2:$E$14,4,FALSE)</f>
        <v>1.9</v>
      </c>
      <c r="H59">
        <f>VLOOKUP(C59,'Šifre izdelkov'!$A$2:$E$14,5,FALSE)</f>
        <v>2.7549999999999999</v>
      </c>
      <c r="I59">
        <v>25</v>
      </c>
    </row>
    <row r="60" spans="1:9" hidden="1" x14ac:dyDescent="0.25">
      <c r="A60" s="1">
        <v>45339</v>
      </c>
      <c r="B60" t="s">
        <v>10</v>
      </c>
      <c r="C60">
        <v>9</v>
      </c>
      <c r="D60" t="str">
        <f>VLOOKUP(C60,'Šifre izdelkov'!$A$2:$E$14,2,FALSE)</f>
        <v>Sol</v>
      </c>
      <c r="E60" t="str">
        <f>VLOOKUP(C60,'Šifre izdelkov'!$A$2:$E$14,3,FALSE)</f>
        <v>Začimbe</v>
      </c>
      <c r="F60" t="s">
        <v>33</v>
      </c>
      <c r="G60">
        <f>VLOOKUP(C60,'Šifre izdelkov'!$A$2:$E$14,4,FALSE)</f>
        <v>0.7</v>
      </c>
      <c r="H60">
        <f>VLOOKUP(C60,'Šifre izdelkov'!$A$2:$E$14,5,FALSE)</f>
        <v>1.0149999999999999</v>
      </c>
      <c r="I60">
        <v>15</v>
      </c>
    </row>
    <row r="61" spans="1:9" hidden="1" x14ac:dyDescent="0.25">
      <c r="A61" s="1">
        <v>45314</v>
      </c>
      <c r="B61" t="s">
        <v>11</v>
      </c>
      <c r="C61">
        <v>6</v>
      </c>
      <c r="D61" t="str">
        <f>VLOOKUP(C61,'Šifre izdelkov'!$A$2:$E$14,2,FALSE)</f>
        <v>Riž</v>
      </c>
      <c r="E61" t="str">
        <f>VLOOKUP(C61,'Šifre izdelkov'!$A$2:$E$14,3,FALSE)</f>
        <v>Testenine in riž</v>
      </c>
      <c r="F61" t="s">
        <v>34</v>
      </c>
      <c r="G61">
        <f>VLOOKUP(C61,'Šifre izdelkov'!$A$2:$E$14,4,FALSE)</f>
        <v>1.67</v>
      </c>
      <c r="H61">
        <f>VLOOKUP(C61,'Šifre izdelkov'!$A$2:$E$14,5,FALSE)</f>
        <v>2.4215</v>
      </c>
      <c r="I61">
        <v>1</v>
      </c>
    </row>
    <row r="62" spans="1:9" hidden="1" x14ac:dyDescent="0.25">
      <c r="A62" s="1">
        <v>45334</v>
      </c>
      <c r="B62" t="s">
        <v>9</v>
      </c>
      <c r="C62">
        <v>8</v>
      </c>
      <c r="D62" t="str">
        <f>VLOOKUP(C62,'Šifre izdelkov'!$A$2:$E$14,2,FALSE)</f>
        <v>Pelati</v>
      </c>
      <c r="E62" t="str">
        <f>VLOOKUP(C62,'Šifre izdelkov'!$A$2:$E$14,3,FALSE)</f>
        <v>Konzervirana hrana</v>
      </c>
      <c r="F62" t="s">
        <v>35</v>
      </c>
      <c r="G62">
        <f>VLOOKUP(C62,'Šifre izdelkov'!$A$2:$E$14,4,FALSE)</f>
        <v>1.9</v>
      </c>
      <c r="H62">
        <f>VLOOKUP(C62,'Šifre izdelkov'!$A$2:$E$14,5,FALSE)</f>
        <v>2.7549999999999999</v>
      </c>
      <c r="I62">
        <v>4</v>
      </c>
    </row>
    <row r="63" spans="1:9" hidden="1" x14ac:dyDescent="0.25">
      <c r="A63" s="1">
        <v>45391</v>
      </c>
      <c r="B63" t="s">
        <v>10</v>
      </c>
      <c r="C63">
        <v>11</v>
      </c>
      <c r="D63" t="str">
        <f>VLOOKUP(C63,'Šifre izdelkov'!$A$2:$E$14,2,FALSE)</f>
        <v>Sladkor</v>
      </c>
      <c r="E63" t="str">
        <f>VLOOKUP(C63,'Šifre izdelkov'!$A$2:$E$14,3,FALSE)</f>
        <v>Osnovna živila</v>
      </c>
      <c r="F63" t="s">
        <v>34</v>
      </c>
      <c r="G63">
        <f>VLOOKUP(C63,'Šifre izdelkov'!$A$2:$E$14,4,FALSE)</f>
        <v>0.77</v>
      </c>
      <c r="H63">
        <f>VLOOKUP(C63,'Šifre izdelkov'!$A$2:$E$14,5,FALSE)</f>
        <v>1.1165</v>
      </c>
      <c r="I63">
        <v>15</v>
      </c>
    </row>
    <row r="64" spans="1:9" hidden="1" x14ac:dyDescent="0.25">
      <c r="A64" s="1">
        <v>45368</v>
      </c>
      <c r="B64" t="s">
        <v>11</v>
      </c>
      <c r="C64">
        <v>6</v>
      </c>
      <c r="D64" t="str">
        <f>VLOOKUP(C64,'Šifre izdelkov'!$A$2:$E$14,2,FALSE)</f>
        <v>Riž</v>
      </c>
      <c r="E64" t="str">
        <f>VLOOKUP(C64,'Šifre izdelkov'!$A$2:$E$14,3,FALSE)</f>
        <v>Testenine in riž</v>
      </c>
      <c r="F64" t="s">
        <v>34</v>
      </c>
      <c r="G64">
        <f>VLOOKUP(C64,'Šifre izdelkov'!$A$2:$E$14,4,FALSE)</f>
        <v>1.67</v>
      </c>
      <c r="H64">
        <f>VLOOKUP(C64,'Šifre izdelkov'!$A$2:$E$14,5,FALSE)</f>
        <v>2.4215</v>
      </c>
      <c r="I64">
        <v>11</v>
      </c>
    </row>
    <row r="65" spans="1:9" hidden="1" x14ac:dyDescent="0.25">
      <c r="A65" s="1">
        <v>45329</v>
      </c>
      <c r="B65" t="s">
        <v>9</v>
      </c>
      <c r="C65">
        <v>11</v>
      </c>
      <c r="D65" t="str">
        <f>VLOOKUP(C65,'Šifre izdelkov'!$A$2:$E$14,2,FALSE)</f>
        <v>Sladkor</v>
      </c>
      <c r="E65" t="str">
        <f>VLOOKUP(C65,'Šifre izdelkov'!$A$2:$E$14,3,FALSE)</f>
        <v>Osnovna živila</v>
      </c>
      <c r="F65" t="s">
        <v>35</v>
      </c>
      <c r="G65">
        <f>VLOOKUP(C65,'Šifre izdelkov'!$A$2:$E$14,4,FALSE)</f>
        <v>0.77</v>
      </c>
      <c r="H65">
        <f>VLOOKUP(C65,'Šifre izdelkov'!$A$2:$E$14,5,FALSE)</f>
        <v>1.1165</v>
      </c>
      <c r="I65">
        <v>16</v>
      </c>
    </row>
    <row r="66" spans="1:9" hidden="1" x14ac:dyDescent="0.25">
      <c r="A66" s="1">
        <v>45328</v>
      </c>
      <c r="B66" t="s">
        <v>10</v>
      </c>
      <c r="C66">
        <v>6</v>
      </c>
      <c r="D66" t="str">
        <f>VLOOKUP(C66,'Šifre izdelkov'!$A$2:$E$14,2,FALSE)</f>
        <v>Riž</v>
      </c>
      <c r="E66" t="str">
        <f>VLOOKUP(C66,'Šifre izdelkov'!$A$2:$E$14,3,FALSE)</f>
        <v>Testenine in riž</v>
      </c>
      <c r="F66" t="s">
        <v>36</v>
      </c>
      <c r="G66">
        <f>VLOOKUP(C66,'Šifre izdelkov'!$A$2:$E$14,4,FALSE)</f>
        <v>1.67</v>
      </c>
      <c r="H66">
        <f>VLOOKUP(C66,'Šifre izdelkov'!$A$2:$E$14,5,FALSE)</f>
        <v>2.4215</v>
      </c>
      <c r="I66">
        <v>25</v>
      </c>
    </row>
    <row r="67" spans="1:9" hidden="1" x14ac:dyDescent="0.25">
      <c r="A67" s="1">
        <v>45332</v>
      </c>
      <c r="B67" t="s">
        <v>11</v>
      </c>
      <c r="C67">
        <v>10</v>
      </c>
      <c r="D67" t="str">
        <f>VLOOKUP(C67,'Šifre izdelkov'!$A$2:$E$14,2,FALSE)</f>
        <v>Maslo</v>
      </c>
      <c r="E67" t="str">
        <f>VLOOKUP(C67,'Šifre izdelkov'!$A$2:$E$14,3,FALSE)</f>
        <v>Mleko in mlečni izdelki</v>
      </c>
      <c r="F67" t="s">
        <v>37</v>
      </c>
      <c r="G67">
        <f>VLOOKUP(C67,'Šifre izdelkov'!$A$2:$E$14,4,FALSE)</f>
        <v>0.98</v>
      </c>
      <c r="H67">
        <f>VLOOKUP(C67,'Šifre izdelkov'!$A$2:$E$14,5,FALSE)</f>
        <v>1.421</v>
      </c>
      <c r="I67">
        <v>12</v>
      </c>
    </row>
    <row r="68" spans="1:9" hidden="1" x14ac:dyDescent="0.25">
      <c r="A68" s="1">
        <v>45365</v>
      </c>
      <c r="B68" t="s">
        <v>9</v>
      </c>
      <c r="C68">
        <v>9</v>
      </c>
      <c r="D68" t="str">
        <f>VLOOKUP(C68,'Šifre izdelkov'!$A$2:$E$14,2,FALSE)</f>
        <v>Sol</v>
      </c>
      <c r="E68" t="str">
        <f>VLOOKUP(C68,'Šifre izdelkov'!$A$2:$E$14,3,FALSE)</f>
        <v>Začimbe</v>
      </c>
      <c r="F68" t="s">
        <v>33</v>
      </c>
      <c r="G68">
        <f>VLOOKUP(C68,'Šifre izdelkov'!$A$2:$E$14,4,FALSE)</f>
        <v>0.7</v>
      </c>
      <c r="H68">
        <f>VLOOKUP(C68,'Šifre izdelkov'!$A$2:$E$14,5,FALSE)</f>
        <v>1.0149999999999999</v>
      </c>
      <c r="I68">
        <v>10</v>
      </c>
    </row>
    <row r="69" spans="1:9" hidden="1" x14ac:dyDescent="0.25">
      <c r="A69" s="1">
        <v>45382</v>
      </c>
      <c r="B69" t="s">
        <v>10</v>
      </c>
      <c r="C69">
        <v>5</v>
      </c>
      <c r="D69" t="str">
        <f>VLOOKUP(C69,'Šifre izdelkov'!$A$2:$E$14,2,FALSE)</f>
        <v>Olje</v>
      </c>
      <c r="E69" t="str">
        <f>VLOOKUP(C69,'Šifre izdelkov'!$A$2:$E$14,3,FALSE)</f>
        <v>Osnovna živila</v>
      </c>
      <c r="F69" t="s">
        <v>33</v>
      </c>
      <c r="G69">
        <f>VLOOKUP(C69,'Šifre izdelkov'!$A$2:$E$14,4,FALSE)</f>
        <v>2.1</v>
      </c>
      <c r="H69">
        <f>VLOOKUP(C69,'Šifre izdelkov'!$A$2:$E$14,5,FALSE)</f>
        <v>3.0449999999999999</v>
      </c>
      <c r="I69">
        <v>5</v>
      </c>
    </row>
    <row r="70" spans="1:9" hidden="1" x14ac:dyDescent="0.25">
      <c r="A70" s="1">
        <v>45353</v>
      </c>
      <c r="B70" t="s">
        <v>11</v>
      </c>
      <c r="C70">
        <v>8</v>
      </c>
      <c r="D70" t="str">
        <f>VLOOKUP(C70,'Šifre izdelkov'!$A$2:$E$14,2,FALSE)</f>
        <v>Pelati</v>
      </c>
      <c r="E70" t="str">
        <f>VLOOKUP(C70,'Šifre izdelkov'!$A$2:$E$14,3,FALSE)</f>
        <v>Konzervirana hrana</v>
      </c>
      <c r="F70" t="s">
        <v>34</v>
      </c>
      <c r="G70">
        <f>VLOOKUP(C70,'Šifre izdelkov'!$A$2:$E$14,4,FALSE)</f>
        <v>1.9</v>
      </c>
      <c r="H70">
        <f>VLOOKUP(C70,'Šifre izdelkov'!$A$2:$E$14,5,FALSE)</f>
        <v>2.7549999999999999</v>
      </c>
      <c r="I70">
        <v>8</v>
      </c>
    </row>
    <row r="71" spans="1:9" hidden="1" x14ac:dyDescent="0.25">
      <c r="A71" s="1">
        <v>45378</v>
      </c>
      <c r="B71" t="s">
        <v>9</v>
      </c>
      <c r="C71">
        <v>10</v>
      </c>
      <c r="D71" t="str">
        <f>VLOOKUP(C71,'Šifre izdelkov'!$A$2:$E$14,2,FALSE)</f>
        <v>Maslo</v>
      </c>
      <c r="E71" t="str">
        <f>VLOOKUP(C71,'Šifre izdelkov'!$A$2:$E$14,3,FALSE)</f>
        <v>Mleko in mlečni izdelki</v>
      </c>
      <c r="F71" t="s">
        <v>35</v>
      </c>
      <c r="G71">
        <f>VLOOKUP(C71,'Šifre izdelkov'!$A$2:$E$14,4,FALSE)</f>
        <v>0.98</v>
      </c>
      <c r="H71">
        <f>VLOOKUP(C71,'Šifre izdelkov'!$A$2:$E$14,5,FALSE)</f>
        <v>1.421</v>
      </c>
      <c r="I71">
        <v>10</v>
      </c>
    </row>
    <row r="72" spans="1:9" hidden="1" x14ac:dyDescent="0.25">
      <c r="A72" s="1">
        <v>45349</v>
      </c>
      <c r="B72" t="s">
        <v>10</v>
      </c>
      <c r="C72">
        <v>3</v>
      </c>
      <c r="D72" t="str">
        <f>VLOOKUP(C72,'Šifre izdelkov'!$A$2:$E$14,2,FALSE)</f>
        <v>Čaj</v>
      </c>
      <c r="E72" t="str">
        <f>VLOOKUP(C72,'Šifre izdelkov'!$A$2:$E$14,3,FALSE)</f>
        <v>Napitki</v>
      </c>
      <c r="F72" t="s">
        <v>36</v>
      </c>
      <c r="G72">
        <f>VLOOKUP(C72,'Šifre izdelkov'!$A$2:$E$14,4,FALSE)</f>
        <v>0.25</v>
      </c>
      <c r="H72">
        <f>VLOOKUP(C72,'Šifre izdelkov'!$A$2:$E$14,5,FALSE)</f>
        <v>0.36249999999999999</v>
      </c>
      <c r="I72">
        <v>5</v>
      </c>
    </row>
    <row r="73" spans="1:9" hidden="1" x14ac:dyDescent="0.25">
      <c r="A73" s="1">
        <v>45332</v>
      </c>
      <c r="B73" t="s">
        <v>9</v>
      </c>
      <c r="C73">
        <v>10</v>
      </c>
      <c r="D73" t="str">
        <f>VLOOKUP(C73,'Šifre izdelkov'!$A$2:$E$14,2,FALSE)</f>
        <v>Maslo</v>
      </c>
      <c r="E73" t="str">
        <f>VLOOKUP(C73,'Šifre izdelkov'!$A$2:$E$14,3,FALSE)</f>
        <v>Mleko in mlečni izdelki</v>
      </c>
      <c r="F73" t="s">
        <v>37</v>
      </c>
      <c r="G73">
        <f>VLOOKUP(C73,'Šifre izdelkov'!$A$2:$E$14,4,FALSE)</f>
        <v>0.98</v>
      </c>
      <c r="H73">
        <f>VLOOKUP(C73,'Šifre izdelkov'!$A$2:$E$14,5,FALSE)</f>
        <v>1.421</v>
      </c>
      <c r="I73">
        <v>5</v>
      </c>
    </row>
    <row r="74" spans="1:9" hidden="1" x14ac:dyDescent="0.25">
      <c r="A74" s="1">
        <v>45306</v>
      </c>
      <c r="B74" t="s">
        <v>9</v>
      </c>
      <c r="C74">
        <v>8</v>
      </c>
      <c r="D74" t="str">
        <f>VLOOKUP(C74,'Šifre izdelkov'!$A$2:$E$14,2,FALSE)</f>
        <v>Pelati</v>
      </c>
      <c r="E74" t="str">
        <f>VLOOKUP(C74,'Šifre izdelkov'!$A$2:$E$14,3,FALSE)</f>
        <v>Konzervirana hrana</v>
      </c>
      <c r="F74" t="s">
        <v>33</v>
      </c>
      <c r="G74">
        <f>VLOOKUP(C74,'Šifre izdelkov'!$A$2:$E$14,4,FALSE)</f>
        <v>1.9</v>
      </c>
      <c r="H74">
        <f>VLOOKUP(C74,'Šifre izdelkov'!$A$2:$E$14,5,FALSE)</f>
        <v>2.7549999999999999</v>
      </c>
      <c r="I74">
        <v>24</v>
      </c>
    </row>
    <row r="75" spans="1:9" hidden="1" x14ac:dyDescent="0.25">
      <c r="A75" s="1">
        <v>45346</v>
      </c>
      <c r="B75" t="s">
        <v>10</v>
      </c>
      <c r="C75">
        <v>8</v>
      </c>
      <c r="D75" t="str">
        <f>VLOOKUP(C75,'Šifre izdelkov'!$A$2:$E$14,2,FALSE)</f>
        <v>Pelati</v>
      </c>
      <c r="E75" t="str">
        <f>VLOOKUP(C75,'Šifre izdelkov'!$A$2:$E$14,3,FALSE)</f>
        <v>Konzervirana hrana</v>
      </c>
      <c r="F75" t="s">
        <v>34</v>
      </c>
      <c r="G75">
        <f>VLOOKUP(C75,'Šifre izdelkov'!$A$2:$E$14,4,FALSE)</f>
        <v>1.9</v>
      </c>
      <c r="H75">
        <f>VLOOKUP(C75,'Šifre izdelkov'!$A$2:$E$14,5,FALSE)</f>
        <v>2.7549999999999999</v>
      </c>
      <c r="I75">
        <v>4</v>
      </c>
    </row>
    <row r="76" spans="1:9" x14ac:dyDescent="0.25">
      <c r="A76" s="1">
        <v>45390</v>
      </c>
      <c r="B76" t="s">
        <v>11</v>
      </c>
      <c r="C76">
        <v>9</v>
      </c>
      <c r="D76" t="str">
        <f>VLOOKUP(C76,'Šifre izdelkov'!$A$2:$E$14,2,FALSE)</f>
        <v>Sol</v>
      </c>
      <c r="E76" t="str">
        <f>VLOOKUP(C76,'Šifre izdelkov'!$A$2:$E$14,3,FALSE)</f>
        <v>Začimbe</v>
      </c>
      <c r="F76" t="s">
        <v>34</v>
      </c>
      <c r="G76">
        <f>VLOOKUP(C76,'Šifre izdelkov'!$A$2:$E$14,4,FALSE)</f>
        <v>0.7</v>
      </c>
      <c r="H76">
        <f>VLOOKUP(C76,'Šifre izdelkov'!$A$2:$E$14,5,FALSE)</f>
        <v>1.0149999999999999</v>
      </c>
      <c r="I76">
        <v>25</v>
      </c>
    </row>
    <row r="77" spans="1:9" hidden="1" x14ac:dyDescent="0.25">
      <c r="A77" s="1">
        <v>45358</v>
      </c>
      <c r="B77" t="s">
        <v>9</v>
      </c>
      <c r="C77">
        <v>10</v>
      </c>
      <c r="D77" t="str">
        <f>VLOOKUP(C77,'Šifre izdelkov'!$A$2:$E$14,2,FALSE)</f>
        <v>Maslo</v>
      </c>
      <c r="E77" t="str">
        <f>VLOOKUP(C77,'Šifre izdelkov'!$A$2:$E$14,3,FALSE)</f>
        <v>Mleko in mlečni izdelki</v>
      </c>
      <c r="F77" t="s">
        <v>34</v>
      </c>
      <c r="G77">
        <f>VLOOKUP(C77,'Šifre izdelkov'!$A$2:$E$14,4,FALSE)</f>
        <v>0.98</v>
      </c>
      <c r="H77">
        <f>VLOOKUP(C77,'Šifre izdelkov'!$A$2:$E$14,5,FALSE)</f>
        <v>1.421</v>
      </c>
      <c r="I77">
        <v>18</v>
      </c>
    </row>
    <row r="78" spans="1:9" hidden="1" x14ac:dyDescent="0.25">
      <c r="A78" s="1">
        <v>45384</v>
      </c>
      <c r="B78" t="s">
        <v>10</v>
      </c>
      <c r="C78">
        <v>1</v>
      </c>
      <c r="D78" t="str">
        <f>VLOOKUP(C78,'Šifre izdelkov'!$A$2:$E$14,2,FALSE)</f>
        <v>Kava</v>
      </c>
      <c r="E78" t="str">
        <f>VLOOKUP(C78,'Šifre izdelkov'!$A$2:$E$14,3,FALSE)</f>
        <v>Napitki</v>
      </c>
      <c r="F78" t="s">
        <v>34</v>
      </c>
      <c r="G78">
        <f>VLOOKUP(C78,'Šifre izdelkov'!$A$2:$E$14,4,FALSE)</f>
        <v>0.5</v>
      </c>
      <c r="H78">
        <f>VLOOKUP(C78,'Šifre izdelkov'!$A$2:$E$14,5,FALSE)</f>
        <v>0.72499999999999998</v>
      </c>
      <c r="I78">
        <v>16</v>
      </c>
    </row>
    <row r="79" spans="1:9" hidden="1" x14ac:dyDescent="0.25">
      <c r="A79" s="1">
        <v>45373</v>
      </c>
      <c r="B79" t="s">
        <v>11</v>
      </c>
      <c r="C79">
        <v>2</v>
      </c>
      <c r="D79" t="str">
        <f>VLOOKUP(C79,'Šifre izdelkov'!$A$2:$E$14,2,FALSE)</f>
        <v>Kakav</v>
      </c>
      <c r="E79" t="str">
        <f>VLOOKUP(C79,'Šifre izdelkov'!$A$2:$E$14,3,FALSE)</f>
        <v>Napitki</v>
      </c>
      <c r="F79" t="s">
        <v>35</v>
      </c>
      <c r="G79">
        <f>VLOOKUP(C79,'Šifre izdelkov'!$A$2:$E$14,4,FALSE)</f>
        <v>0.3</v>
      </c>
      <c r="H79">
        <f>VLOOKUP(C79,'Šifre izdelkov'!$A$2:$E$14,5,FALSE)</f>
        <v>0.435</v>
      </c>
      <c r="I79">
        <v>6</v>
      </c>
    </row>
    <row r="80" spans="1:9" hidden="1" x14ac:dyDescent="0.25">
      <c r="A80" s="1">
        <v>45324</v>
      </c>
      <c r="B80" t="s">
        <v>9</v>
      </c>
      <c r="C80">
        <v>4</v>
      </c>
      <c r="D80" t="str">
        <f>VLOOKUP(C80,'Šifre izdelkov'!$A$2:$E$14,2,FALSE)</f>
        <v>Mleko</v>
      </c>
      <c r="E80" t="str">
        <f>VLOOKUP(C80,'Šifre izdelkov'!$A$2:$E$14,3,FALSE)</f>
        <v>Mleko in mlečni izdelki</v>
      </c>
      <c r="F80" t="s">
        <v>36</v>
      </c>
      <c r="G80">
        <f>VLOOKUP(C80,'Šifre izdelkov'!$A$2:$E$14,4,FALSE)</f>
        <v>0.8</v>
      </c>
      <c r="H80">
        <f>VLOOKUP(C80,'Šifre izdelkov'!$A$2:$E$14,5,FALSE)</f>
        <v>1.1599999999999999</v>
      </c>
      <c r="I80">
        <v>4</v>
      </c>
    </row>
    <row r="81" spans="1:9" hidden="1" x14ac:dyDescent="0.25">
      <c r="A81" s="1">
        <v>45301</v>
      </c>
      <c r="B81" t="s">
        <v>10</v>
      </c>
      <c r="C81">
        <v>8</v>
      </c>
      <c r="D81" t="str">
        <f>VLOOKUP(C81,'Šifre izdelkov'!$A$2:$E$14,2,FALSE)</f>
        <v>Pelati</v>
      </c>
      <c r="E81" t="str">
        <f>VLOOKUP(C81,'Šifre izdelkov'!$A$2:$E$14,3,FALSE)</f>
        <v>Konzervirana hrana</v>
      </c>
      <c r="F81" t="s">
        <v>37</v>
      </c>
      <c r="G81">
        <f>VLOOKUP(C81,'Šifre izdelkov'!$A$2:$E$14,4,FALSE)</f>
        <v>1.9</v>
      </c>
      <c r="H81">
        <f>VLOOKUP(C81,'Šifre izdelkov'!$A$2:$E$14,5,FALSE)</f>
        <v>2.7549999999999999</v>
      </c>
      <c r="I81">
        <v>9</v>
      </c>
    </row>
    <row r="82" spans="1:9" hidden="1" x14ac:dyDescent="0.25">
      <c r="A82" s="1">
        <v>45389</v>
      </c>
      <c r="B82" t="s">
        <v>11</v>
      </c>
      <c r="C82">
        <v>7</v>
      </c>
      <c r="D82" t="str">
        <f>VLOOKUP(C82,'Šifre izdelkov'!$A$2:$E$14,2,FALSE)</f>
        <v>Moka</v>
      </c>
      <c r="E82" t="str">
        <f>VLOOKUP(C82,'Šifre izdelkov'!$A$2:$E$14,3,FALSE)</f>
        <v>Osnovna živila</v>
      </c>
      <c r="F82" t="s">
        <v>33</v>
      </c>
      <c r="G82">
        <f>VLOOKUP(C82,'Šifre izdelkov'!$A$2:$E$14,4,FALSE)</f>
        <v>0.55000000000000004</v>
      </c>
      <c r="H82">
        <f>VLOOKUP(C82,'Šifre izdelkov'!$A$2:$E$14,5,FALSE)</f>
        <v>0.79749999999999999</v>
      </c>
      <c r="I82">
        <v>3</v>
      </c>
    </row>
    <row r="83" spans="1:9" hidden="1" x14ac:dyDescent="0.25">
      <c r="A83" s="1">
        <v>45384</v>
      </c>
      <c r="B83" t="s">
        <v>9</v>
      </c>
      <c r="C83">
        <v>6</v>
      </c>
      <c r="D83" t="str">
        <f>VLOOKUP(C83,'Šifre izdelkov'!$A$2:$E$14,2,FALSE)</f>
        <v>Riž</v>
      </c>
      <c r="E83" t="str">
        <f>VLOOKUP(C83,'Šifre izdelkov'!$A$2:$E$14,3,FALSE)</f>
        <v>Testenine in riž</v>
      </c>
      <c r="F83" t="s">
        <v>34</v>
      </c>
      <c r="G83">
        <f>VLOOKUP(C83,'Šifre izdelkov'!$A$2:$E$14,4,FALSE)</f>
        <v>1.67</v>
      </c>
      <c r="H83">
        <f>VLOOKUP(C83,'Šifre izdelkov'!$A$2:$E$14,5,FALSE)</f>
        <v>2.4215</v>
      </c>
      <c r="I83">
        <v>22</v>
      </c>
    </row>
    <row r="84" spans="1:9" hidden="1" x14ac:dyDescent="0.25">
      <c r="A84" s="1">
        <v>45336</v>
      </c>
      <c r="B84" t="s">
        <v>10</v>
      </c>
      <c r="C84">
        <v>7</v>
      </c>
      <c r="D84" t="str">
        <f>VLOOKUP(C84,'Šifre izdelkov'!$A$2:$E$14,2,FALSE)</f>
        <v>Moka</v>
      </c>
      <c r="E84" t="str">
        <f>VLOOKUP(C84,'Šifre izdelkov'!$A$2:$E$14,3,FALSE)</f>
        <v>Osnovna živila</v>
      </c>
      <c r="F84" t="s">
        <v>35</v>
      </c>
      <c r="G84">
        <f>VLOOKUP(C84,'Šifre izdelkov'!$A$2:$E$14,4,FALSE)</f>
        <v>0.55000000000000004</v>
      </c>
      <c r="H84">
        <f>VLOOKUP(C84,'Šifre izdelkov'!$A$2:$E$14,5,FALSE)</f>
        <v>0.79749999999999999</v>
      </c>
      <c r="I84">
        <v>16</v>
      </c>
    </row>
    <row r="85" spans="1:9" hidden="1" x14ac:dyDescent="0.25">
      <c r="A85" s="1">
        <v>45387</v>
      </c>
      <c r="B85" t="s">
        <v>9</v>
      </c>
      <c r="C85">
        <v>2</v>
      </c>
      <c r="D85" t="str">
        <f>VLOOKUP(C85,'Šifre izdelkov'!$A$2:$E$14,2,FALSE)</f>
        <v>Kakav</v>
      </c>
      <c r="E85" t="str">
        <f>VLOOKUP(C85,'Šifre izdelkov'!$A$2:$E$14,3,FALSE)</f>
        <v>Napitki</v>
      </c>
      <c r="F85" t="s">
        <v>36</v>
      </c>
      <c r="G85">
        <f>VLOOKUP(C85,'Šifre izdelkov'!$A$2:$E$14,4,FALSE)</f>
        <v>0.3</v>
      </c>
      <c r="H85">
        <f>VLOOKUP(C85,'Šifre izdelkov'!$A$2:$E$14,5,FALSE)</f>
        <v>0.435</v>
      </c>
      <c r="I85">
        <v>21</v>
      </c>
    </row>
    <row r="86" spans="1:9" hidden="1" x14ac:dyDescent="0.25">
      <c r="A86" s="1">
        <v>45391</v>
      </c>
      <c r="B86" t="s">
        <v>9</v>
      </c>
      <c r="C86">
        <v>2</v>
      </c>
      <c r="D86" t="str">
        <f>VLOOKUP(C86,'Šifre izdelkov'!$A$2:$E$14,2,FALSE)</f>
        <v>Kakav</v>
      </c>
      <c r="E86" t="str">
        <f>VLOOKUP(C86,'Šifre izdelkov'!$A$2:$E$14,3,FALSE)</f>
        <v>Napitki</v>
      </c>
      <c r="F86" t="s">
        <v>37</v>
      </c>
      <c r="G86">
        <f>VLOOKUP(C86,'Šifre izdelkov'!$A$2:$E$14,4,FALSE)</f>
        <v>0.3</v>
      </c>
      <c r="H86">
        <f>VLOOKUP(C86,'Šifre izdelkov'!$A$2:$E$14,5,FALSE)</f>
        <v>0.435</v>
      </c>
      <c r="I86">
        <v>1</v>
      </c>
    </row>
    <row r="87" spans="1:9" hidden="1" x14ac:dyDescent="0.25">
      <c r="A87" s="1">
        <v>45367</v>
      </c>
      <c r="B87" t="s">
        <v>9</v>
      </c>
      <c r="C87">
        <v>7</v>
      </c>
      <c r="D87" t="str">
        <f>VLOOKUP(C87,'Šifre izdelkov'!$A$2:$E$14,2,FALSE)</f>
        <v>Moka</v>
      </c>
      <c r="E87" t="str">
        <f>VLOOKUP(C87,'Šifre izdelkov'!$A$2:$E$14,3,FALSE)</f>
        <v>Osnovna živila</v>
      </c>
      <c r="F87" t="s">
        <v>33</v>
      </c>
      <c r="G87">
        <f>VLOOKUP(C87,'Šifre izdelkov'!$A$2:$E$14,4,FALSE)</f>
        <v>0.55000000000000004</v>
      </c>
      <c r="H87">
        <f>VLOOKUP(C87,'Šifre izdelkov'!$A$2:$E$14,5,FALSE)</f>
        <v>0.79749999999999999</v>
      </c>
      <c r="I87">
        <v>2</v>
      </c>
    </row>
    <row r="88" spans="1:9" hidden="1" x14ac:dyDescent="0.25">
      <c r="A88" s="1">
        <v>45300</v>
      </c>
      <c r="B88" t="s">
        <v>11</v>
      </c>
      <c r="C88">
        <v>6</v>
      </c>
      <c r="D88" t="str">
        <f>VLOOKUP(C88,'Šifre izdelkov'!$A$2:$E$14,2,FALSE)</f>
        <v>Riž</v>
      </c>
      <c r="E88" t="str">
        <f>VLOOKUP(C88,'Šifre izdelkov'!$A$2:$E$14,3,FALSE)</f>
        <v>Testenine in riž</v>
      </c>
      <c r="F88" t="s">
        <v>33</v>
      </c>
      <c r="G88">
        <f>VLOOKUP(C88,'Šifre izdelkov'!$A$2:$E$14,4,FALSE)</f>
        <v>1.67</v>
      </c>
      <c r="H88">
        <f>VLOOKUP(C88,'Šifre izdelkov'!$A$2:$E$14,5,FALSE)</f>
        <v>2.4215</v>
      </c>
      <c r="I88">
        <v>29</v>
      </c>
    </row>
    <row r="89" spans="1:9" hidden="1" x14ac:dyDescent="0.25">
      <c r="A89" s="1">
        <v>45360</v>
      </c>
      <c r="B89" t="s">
        <v>9</v>
      </c>
      <c r="C89">
        <v>8</v>
      </c>
      <c r="D89" t="str">
        <f>VLOOKUP(C89,'Šifre izdelkov'!$A$2:$E$14,2,FALSE)</f>
        <v>Pelati</v>
      </c>
      <c r="E89" t="str">
        <f>VLOOKUP(C89,'Šifre izdelkov'!$A$2:$E$14,3,FALSE)</f>
        <v>Konzervirana hrana</v>
      </c>
      <c r="F89" t="s">
        <v>33</v>
      </c>
      <c r="G89">
        <f>VLOOKUP(C89,'Šifre izdelkov'!$A$2:$E$14,4,FALSE)</f>
        <v>1.9</v>
      </c>
      <c r="H89">
        <f>VLOOKUP(C89,'Šifre izdelkov'!$A$2:$E$14,5,FALSE)</f>
        <v>2.7549999999999999</v>
      </c>
      <c r="I89">
        <v>23</v>
      </c>
    </row>
    <row r="90" spans="1:9" hidden="1" x14ac:dyDescent="0.25">
      <c r="A90" s="1">
        <v>45326</v>
      </c>
      <c r="B90" t="s">
        <v>10</v>
      </c>
      <c r="C90">
        <v>9</v>
      </c>
      <c r="D90" t="str">
        <f>VLOOKUP(C90,'Šifre izdelkov'!$A$2:$E$14,2,FALSE)</f>
        <v>Sol</v>
      </c>
      <c r="E90" t="str">
        <f>VLOOKUP(C90,'Šifre izdelkov'!$A$2:$E$14,3,FALSE)</f>
        <v>Začimbe</v>
      </c>
      <c r="F90" t="s">
        <v>33</v>
      </c>
      <c r="G90">
        <f>VLOOKUP(C90,'Šifre izdelkov'!$A$2:$E$14,4,FALSE)</f>
        <v>0.7</v>
      </c>
      <c r="H90">
        <f>VLOOKUP(C90,'Šifre izdelkov'!$A$2:$E$14,5,FALSE)</f>
        <v>1.0149999999999999</v>
      </c>
      <c r="I90">
        <v>24</v>
      </c>
    </row>
    <row r="91" spans="1:9" hidden="1" x14ac:dyDescent="0.25">
      <c r="A91" s="1">
        <v>45387</v>
      </c>
      <c r="B91" t="s">
        <v>11</v>
      </c>
      <c r="C91">
        <v>1</v>
      </c>
      <c r="D91" t="str">
        <f>VLOOKUP(C91,'Šifre izdelkov'!$A$2:$E$14,2,FALSE)</f>
        <v>Kava</v>
      </c>
      <c r="E91" t="str">
        <f>VLOOKUP(C91,'Šifre izdelkov'!$A$2:$E$14,3,FALSE)</f>
        <v>Napitki</v>
      </c>
      <c r="F91" t="s">
        <v>33</v>
      </c>
      <c r="G91">
        <f>VLOOKUP(C91,'Šifre izdelkov'!$A$2:$E$14,4,FALSE)</f>
        <v>0.5</v>
      </c>
      <c r="H91">
        <f>VLOOKUP(C91,'Šifre izdelkov'!$A$2:$E$14,5,FALSE)</f>
        <v>0.72499999999999998</v>
      </c>
      <c r="I91">
        <v>6</v>
      </c>
    </row>
    <row r="92" spans="1:9" hidden="1" x14ac:dyDescent="0.25">
      <c r="A92" s="1">
        <v>45369</v>
      </c>
      <c r="B92" t="s">
        <v>9</v>
      </c>
      <c r="C92">
        <v>11</v>
      </c>
      <c r="D92" t="str">
        <f>VLOOKUP(C92,'Šifre izdelkov'!$A$2:$E$14,2,FALSE)</f>
        <v>Sladkor</v>
      </c>
      <c r="E92" t="str">
        <f>VLOOKUP(C92,'Šifre izdelkov'!$A$2:$E$14,3,FALSE)</f>
        <v>Osnovna živila</v>
      </c>
      <c r="F92" t="s">
        <v>35</v>
      </c>
      <c r="G92">
        <f>VLOOKUP(C92,'Šifre izdelkov'!$A$2:$E$14,4,FALSE)</f>
        <v>0.77</v>
      </c>
      <c r="H92">
        <f>VLOOKUP(C92,'Šifre izdelkov'!$A$2:$E$14,5,FALSE)</f>
        <v>1.1165</v>
      </c>
      <c r="I92">
        <v>8</v>
      </c>
    </row>
    <row r="93" spans="1:9" hidden="1" x14ac:dyDescent="0.25">
      <c r="A93" s="1">
        <v>45394</v>
      </c>
      <c r="B93" t="s">
        <v>10</v>
      </c>
      <c r="C93">
        <v>8</v>
      </c>
      <c r="D93" t="str">
        <f>VLOOKUP(C93,'Šifre izdelkov'!$A$2:$E$14,2,FALSE)</f>
        <v>Pelati</v>
      </c>
      <c r="E93" t="str">
        <f>VLOOKUP(C93,'Šifre izdelkov'!$A$2:$E$14,3,FALSE)</f>
        <v>Konzervirana hrana</v>
      </c>
      <c r="F93" t="s">
        <v>35</v>
      </c>
      <c r="G93">
        <f>VLOOKUP(C93,'Šifre izdelkov'!$A$2:$E$14,4,FALSE)</f>
        <v>1.9</v>
      </c>
      <c r="H93">
        <f>VLOOKUP(C93,'Šifre izdelkov'!$A$2:$E$14,5,FALSE)</f>
        <v>2.7549999999999999</v>
      </c>
      <c r="I93">
        <v>22</v>
      </c>
    </row>
    <row r="94" spans="1:9" hidden="1" x14ac:dyDescent="0.25">
      <c r="A94" s="1">
        <v>45331</v>
      </c>
      <c r="B94" t="s">
        <v>11</v>
      </c>
      <c r="C94">
        <v>1</v>
      </c>
      <c r="D94" t="str">
        <f>VLOOKUP(C94,'Šifre izdelkov'!$A$2:$E$14,2,FALSE)</f>
        <v>Kava</v>
      </c>
      <c r="E94" t="str">
        <f>VLOOKUP(C94,'Šifre izdelkov'!$A$2:$E$14,3,FALSE)</f>
        <v>Napitki</v>
      </c>
      <c r="F94" t="s">
        <v>35</v>
      </c>
      <c r="G94">
        <f>VLOOKUP(C94,'Šifre izdelkov'!$A$2:$E$14,4,FALSE)</f>
        <v>0.5</v>
      </c>
      <c r="H94">
        <f>VLOOKUP(C94,'Šifre izdelkov'!$A$2:$E$14,5,FALSE)</f>
        <v>0.72499999999999998</v>
      </c>
      <c r="I94">
        <v>1</v>
      </c>
    </row>
    <row r="95" spans="1:9" hidden="1" x14ac:dyDescent="0.25">
      <c r="A95" s="1">
        <v>45356</v>
      </c>
      <c r="B95" t="s">
        <v>9</v>
      </c>
      <c r="C95">
        <v>8</v>
      </c>
      <c r="D95" t="str">
        <f>VLOOKUP(C95,'Šifre izdelkov'!$A$2:$E$14,2,FALSE)</f>
        <v>Pelati</v>
      </c>
      <c r="E95" t="str">
        <f>VLOOKUP(C95,'Šifre izdelkov'!$A$2:$E$14,3,FALSE)</f>
        <v>Konzervirana hrana</v>
      </c>
      <c r="F95" t="s">
        <v>36</v>
      </c>
      <c r="G95">
        <f>VLOOKUP(C95,'Šifre izdelkov'!$A$2:$E$14,4,FALSE)</f>
        <v>1.9</v>
      </c>
      <c r="H95">
        <f>VLOOKUP(C95,'Šifre izdelkov'!$A$2:$E$14,5,FALSE)</f>
        <v>2.7549999999999999</v>
      </c>
      <c r="I95">
        <v>21</v>
      </c>
    </row>
    <row r="96" spans="1:9" hidden="1" x14ac:dyDescent="0.25">
      <c r="A96" s="1">
        <v>45355</v>
      </c>
      <c r="B96" t="s">
        <v>10</v>
      </c>
      <c r="C96">
        <v>4</v>
      </c>
      <c r="D96" t="str">
        <f>VLOOKUP(C96,'Šifre izdelkov'!$A$2:$E$14,2,FALSE)</f>
        <v>Mleko</v>
      </c>
      <c r="E96" t="str">
        <f>VLOOKUP(C96,'Šifre izdelkov'!$A$2:$E$14,3,FALSE)</f>
        <v>Mleko in mlečni izdelki</v>
      </c>
      <c r="F96" t="s">
        <v>36</v>
      </c>
      <c r="G96">
        <f>VLOOKUP(C96,'Šifre izdelkov'!$A$2:$E$14,4,FALSE)</f>
        <v>0.8</v>
      </c>
      <c r="H96">
        <f>VLOOKUP(C96,'Šifre izdelkov'!$A$2:$E$14,5,FALSE)</f>
        <v>1.1599999999999999</v>
      </c>
      <c r="I96">
        <v>28</v>
      </c>
    </row>
    <row r="97" spans="1:9" hidden="1" x14ac:dyDescent="0.25">
      <c r="A97" s="1">
        <v>45364</v>
      </c>
      <c r="B97" t="s">
        <v>11</v>
      </c>
      <c r="C97">
        <v>13</v>
      </c>
      <c r="D97" t="str">
        <f>VLOOKUP(C97,'Šifre izdelkov'!$A$2:$E$14,2,FALSE)</f>
        <v>Rezanci</v>
      </c>
      <c r="E97" t="str">
        <f>VLOOKUP(C97,'Šifre izdelkov'!$A$2:$E$14,3,FALSE)</f>
        <v>Testenine in riž</v>
      </c>
      <c r="F97" t="s">
        <v>35</v>
      </c>
      <c r="G97">
        <f>VLOOKUP(C97,'Šifre izdelkov'!$A$2:$E$14,4,FALSE)</f>
        <v>0.8</v>
      </c>
      <c r="H97">
        <f>VLOOKUP(C97,'Šifre izdelkov'!$A$2:$E$14,5,FALSE)</f>
        <v>1.1599999999999999</v>
      </c>
      <c r="I97">
        <v>11</v>
      </c>
    </row>
    <row r="98" spans="1:9" hidden="1" x14ac:dyDescent="0.25">
      <c r="A98" s="1">
        <v>45384</v>
      </c>
      <c r="B98" t="s">
        <v>9</v>
      </c>
      <c r="C98">
        <v>13</v>
      </c>
      <c r="D98" t="str">
        <f>VLOOKUP(C98,'Šifre izdelkov'!$A$2:$E$14,2,FALSE)</f>
        <v>Rezanci</v>
      </c>
      <c r="E98" t="str">
        <f>VLOOKUP(C98,'Šifre izdelkov'!$A$2:$E$14,3,FALSE)</f>
        <v>Testenine in riž</v>
      </c>
      <c r="F98" t="s">
        <v>36</v>
      </c>
      <c r="G98">
        <f>VLOOKUP(C98,'Šifre izdelkov'!$A$2:$E$14,4,FALSE)</f>
        <v>0.8</v>
      </c>
      <c r="H98">
        <f>VLOOKUP(C98,'Šifre izdelkov'!$A$2:$E$14,5,FALSE)</f>
        <v>1.1599999999999999</v>
      </c>
      <c r="I98">
        <v>10</v>
      </c>
    </row>
    <row r="99" spans="1:9" hidden="1" x14ac:dyDescent="0.25">
      <c r="A99" s="1">
        <v>45379</v>
      </c>
      <c r="B99" t="s">
        <v>10</v>
      </c>
      <c r="C99">
        <v>8</v>
      </c>
      <c r="D99" t="str">
        <f>VLOOKUP(C99,'Šifre izdelkov'!$A$2:$E$14,2,FALSE)</f>
        <v>Pelati</v>
      </c>
      <c r="E99" t="str">
        <f>VLOOKUP(C99,'Šifre izdelkov'!$A$2:$E$14,3,FALSE)</f>
        <v>Konzervirana hrana</v>
      </c>
      <c r="F99" t="s">
        <v>37</v>
      </c>
      <c r="G99">
        <f>VLOOKUP(C99,'Šifre izdelkov'!$A$2:$E$14,4,FALSE)</f>
        <v>1.9</v>
      </c>
      <c r="H99">
        <f>VLOOKUP(C99,'Šifre izdelkov'!$A$2:$E$14,5,FALSE)</f>
        <v>2.7549999999999999</v>
      </c>
      <c r="I99">
        <v>28</v>
      </c>
    </row>
    <row r="100" spans="1:9" hidden="1" x14ac:dyDescent="0.25">
      <c r="A100" s="1">
        <v>45379</v>
      </c>
      <c r="B100" t="s">
        <v>11</v>
      </c>
      <c r="C100">
        <v>5</v>
      </c>
      <c r="D100" t="str">
        <f>VLOOKUP(C100,'Šifre izdelkov'!$A$2:$E$14,2,FALSE)</f>
        <v>Olje</v>
      </c>
      <c r="E100" t="str">
        <f>VLOOKUP(C100,'Šifre izdelkov'!$A$2:$E$14,3,FALSE)</f>
        <v>Osnovna živila</v>
      </c>
      <c r="F100" t="s">
        <v>33</v>
      </c>
      <c r="G100">
        <f>VLOOKUP(C100,'Šifre izdelkov'!$A$2:$E$14,4,FALSE)</f>
        <v>2.1</v>
      </c>
      <c r="H100">
        <f>VLOOKUP(C100,'Šifre izdelkov'!$A$2:$E$14,5,FALSE)</f>
        <v>3.0449999999999999</v>
      </c>
      <c r="I100">
        <v>25</v>
      </c>
    </row>
    <row r="101" spans="1:9" hidden="1" x14ac:dyDescent="0.25">
      <c r="A101" s="1">
        <v>45311</v>
      </c>
      <c r="B101" t="s">
        <v>9</v>
      </c>
      <c r="C101">
        <v>11</v>
      </c>
      <c r="D101" t="str">
        <f>VLOOKUP(C101,'Šifre izdelkov'!$A$2:$E$14,2,FALSE)</f>
        <v>Sladkor</v>
      </c>
      <c r="E101" t="str">
        <f>VLOOKUP(C101,'Šifre izdelkov'!$A$2:$E$14,3,FALSE)</f>
        <v>Osnovna živila</v>
      </c>
      <c r="F101" t="s">
        <v>37</v>
      </c>
      <c r="G101">
        <f>VLOOKUP(C101,'Šifre izdelkov'!$A$2:$E$14,4,FALSE)</f>
        <v>0.77</v>
      </c>
      <c r="H101">
        <f>VLOOKUP(C101,'Šifre izdelkov'!$A$2:$E$14,5,FALSE)</f>
        <v>1.1165</v>
      </c>
      <c r="I101">
        <v>27</v>
      </c>
    </row>
    <row r="102" spans="1:9" hidden="1" x14ac:dyDescent="0.25">
      <c r="A102" s="1">
        <v>45373</v>
      </c>
      <c r="B102" t="s">
        <v>10</v>
      </c>
      <c r="C102">
        <v>3</v>
      </c>
      <c r="D102" t="str">
        <f>VLOOKUP(C102,'Šifre izdelkov'!$A$2:$E$14,2,FALSE)</f>
        <v>Čaj</v>
      </c>
      <c r="E102" t="str">
        <f>VLOOKUP(C102,'Šifre izdelkov'!$A$2:$E$14,3,FALSE)</f>
        <v>Napitki</v>
      </c>
      <c r="F102" t="s">
        <v>37</v>
      </c>
      <c r="G102">
        <f>VLOOKUP(C102,'Šifre izdelkov'!$A$2:$E$14,4,FALSE)</f>
        <v>0.25</v>
      </c>
      <c r="H102">
        <f>VLOOKUP(C102,'Šifre izdelkov'!$A$2:$E$14,5,FALSE)</f>
        <v>0.36249999999999999</v>
      </c>
      <c r="I102">
        <v>12</v>
      </c>
    </row>
    <row r="103" spans="1:9" hidden="1" x14ac:dyDescent="0.25">
      <c r="A103" s="1">
        <v>45348</v>
      </c>
      <c r="B103" t="s">
        <v>11</v>
      </c>
      <c r="C103">
        <v>13</v>
      </c>
      <c r="D103" t="str">
        <f>VLOOKUP(C103,'Šifre izdelkov'!$A$2:$E$14,2,FALSE)</f>
        <v>Rezanci</v>
      </c>
      <c r="E103" t="str">
        <f>VLOOKUP(C103,'Šifre izdelkov'!$A$2:$E$14,3,FALSE)</f>
        <v>Testenine in riž</v>
      </c>
      <c r="F103" t="s">
        <v>37</v>
      </c>
      <c r="G103">
        <f>VLOOKUP(C103,'Šifre izdelkov'!$A$2:$E$14,4,FALSE)</f>
        <v>0.8</v>
      </c>
      <c r="H103">
        <f>VLOOKUP(C103,'Šifre izdelkov'!$A$2:$E$14,5,FALSE)</f>
        <v>1.1599999999999999</v>
      </c>
      <c r="I103">
        <v>26</v>
      </c>
    </row>
    <row r="104" spans="1:9" hidden="1" x14ac:dyDescent="0.25">
      <c r="A104" s="1">
        <v>45358</v>
      </c>
      <c r="B104" t="s">
        <v>9</v>
      </c>
      <c r="C104">
        <v>5</v>
      </c>
      <c r="D104" t="str">
        <f>VLOOKUP(C104,'Šifre izdelkov'!$A$2:$E$14,2,FALSE)</f>
        <v>Olje</v>
      </c>
      <c r="E104" t="str">
        <f>VLOOKUP(C104,'Šifre izdelkov'!$A$2:$E$14,3,FALSE)</f>
        <v>Osnovna živila</v>
      </c>
      <c r="F104" t="s">
        <v>37</v>
      </c>
      <c r="G104">
        <f>VLOOKUP(C104,'Šifre izdelkov'!$A$2:$E$14,4,FALSE)</f>
        <v>2.1</v>
      </c>
      <c r="H104">
        <f>VLOOKUP(C104,'Šifre izdelkov'!$A$2:$E$14,5,FALSE)</f>
        <v>3.0449999999999999</v>
      </c>
      <c r="I104">
        <v>20</v>
      </c>
    </row>
    <row r="105" spans="1:9" hidden="1" x14ac:dyDescent="0.25">
      <c r="A105" s="1">
        <v>45326</v>
      </c>
      <c r="B105" t="s">
        <v>10</v>
      </c>
      <c r="C105">
        <v>10</v>
      </c>
      <c r="D105" t="str">
        <f>VLOOKUP(C105,'Šifre izdelkov'!$A$2:$E$14,2,FALSE)</f>
        <v>Maslo</v>
      </c>
      <c r="E105" t="str">
        <f>VLOOKUP(C105,'Šifre izdelkov'!$A$2:$E$14,3,FALSE)</f>
        <v>Mleko in mlečni izdelki</v>
      </c>
      <c r="F105" t="s">
        <v>33</v>
      </c>
      <c r="G105">
        <f>VLOOKUP(C105,'Šifre izdelkov'!$A$2:$E$14,4,FALSE)</f>
        <v>0.98</v>
      </c>
      <c r="H105">
        <f>VLOOKUP(C105,'Šifre izdelkov'!$A$2:$E$14,5,FALSE)</f>
        <v>1.421</v>
      </c>
      <c r="I105">
        <v>12</v>
      </c>
    </row>
    <row r="106" spans="1:9" hidden="1" x14ac:dyDescent="0.25">
      <c r="A106" s="1">
        <v>45322</v>
      </c>
      <c r="B106" t="s">
        <v>11</v>
      </c>
      <c r="C106">
        <v>10</v>
      </c>
      <c r="D106" t="str">
        <f>VLOOKUP(C106,'Šifre izdelkov'!$A$2:$E$14,2,FALSE)</f>
        <v>Maslo</v>
      </c>
      <c r="E106" t="str">
        <f>VLOOKUP(C106,'Šifre izdelkov'!$A$2:$E$14,3,FALSE)</f>
        <v>Mleko in mlečni izdelki</v>
      </c>
      <c r="F106" t="s">
        <v>34</v>
      </c>
      <c r="G106">
        <f>VLOOKUP(C106,'Šifre izdelkov'!$A$2:$E$14,4,FALSE)</f>
        <v>0.98</v>
      </c>
      <c r="H106">
        <f>VLOOKUP(C106,'Šifre izdelkov'!$A$2:$E$14,5,FALSE)</f>
        <v>1.421</v>
      </c>
      <c r="I106">
        <v>29</v>
      </c>
    </row>
    <row r="107" spans="1:9" hidden="1" x14ac:dyDescent="0.25">
      <c r="A107" s="1">
        <v>45322</v>
      </c>
      <c r="B107" t="s">
        <v>9</v>
      </c>
      <c r="C107">
        <v>7</v>
      </c>
      <c r="D107" t="str">
        <f>VLOOKUP(C107,'Šifre izdelkov'!$A$2:$E$14,2,FALSE)</f>
        <v>Moka</v>
      </c>
      <c r="E107" t="str">
        <f>VLOOKUP(C107,'Šifre izdelkov'!$A$2:$E$14,3,FALSE)</f>
        <v>Osnovna živila</v>
      </c>
      <c r="F107" t="s">
        <v>34</v>
      </c>
      <c r="G107">
        <f>VLOOKUP(C107,'Šifre izdelkov'!$A$2:$E$14,4,FALSE)</f>
        <v>0.55000000000000004</v>
      </c>
      <c r="H107">
        <f>VLOOKUP(C107,'Šifre izdelkov'!$A$2:$E$14,5,FALSE)</f>
        <v>0.79749999999999999</v>
      </c>
      <c r="I107">
        <v>2</v>
      </c>
    </row>
    <row r="108" spans="1:9" hidden="1" x14ac:dyDescent="0.25">
      <c r="A108" s="1">
        <v>45329</v>
      </c>
      <c r="B108" t="s">
        <v>10</v>
      </c>
      <c r="C108">
        <v>5</v>
      </c>
      <c r="D108" t="str">
        <f>VLOOKUP(C108,'Šifre izdelkov'!$A$2:$E$14,2,FALSE)</f>
        <v>Olje</v>
      </c>
      <c r="E108" t="str">
        <f>VLOOKUP(C108,'Šifre izdelkov'!$A$2:$E$14,3,FALSE)</f>
        <v>Osnovna živila</v>
      </c>
      <c r="F108" t="s">
        <v>34</v>
      </c>
      <c r="G108">
        <f>VLOOKUP(C108,'Šifre izdelkov'!$A$2:$E$14,4,FALSE)</f>
        <v>2.1</v>
      </c>
      <c r="H108">
        <f>VLOOKUP(C108,'Šifre izdelkov'!$A$2:$E$14,5,FALSE)</f>
        <v>3.0449999999999999</v>
      </c>
      <c r="I108">
        <v>16</v>
      </c>
    </row>
    <row r="109" spans="1:9" hidden="1" x14ac:dyDescent="0.25">
      <c r="A109" s="1">
        <v>45302</v>
      </c>
      <c r="B109" t="s">
        <v>11</v>
      </c>
      <c r="C109">
        <v>7</v>
      </c>
      <c r="D109" t="str">
        <f>VLOOKUP(C109,'Šifre izdelkov'!$A$2:$E$14,2,FALSE)</f>
        <v>Moka</v>
      </c>
      <c r="E109" t="str">
        <f>VLOOKUP(C109,'Šifre izdelkov'!$A$2:$E$14,3,FALSE)</f>
        <v>Osnovna živila</v>
      </c>
      <c r="F109" t="s">
        <v>34</v>
      </c>
      <c r="G109">
        <f>VLOOKUP(C109,'Šifre izdelkov'!$A$2:$E$14,4,FALSE)</f>
        <v>0.55000000000000004</v>
      </c>
      <c r="H109">
        <f>VLOOKUP(C109,'Šifre izdelkov'!$A$2:$E$14,5,FALSE)</f>
        <v>0.79749999999999999</v>
      </c>
      <c r="I109">
        <v>25</v>
      </c>
    </row>
    <row r="110" spans="1:9" hidden="1" x14ac:dyDescent="0.25">
      <c r="A110" s="1">
        <v>45345</v>
      </c>
      <c r="B110" t="s">
        <v>9</v>
      </c>
      <c r="C110">
        <v>7</v>
      </c>
      <c r="D110" t="str">
        <f>VLOOKUP(C110,'Šifre izdelkov'!$A$2:$E$14,2,FALSE)</f>
        <v>Moka</v>
      </c>
      <c r="E110" t="str">
        <f>VLOOKUP(C110,'Šifre izdelkov'!$A$2:$E$14,3,FALSE)</f>
        <v>Osnovna živila</v>
      </c>
      <c r="F110" t="s">
        <v>35</v>
      </c>
      <c r="G110">
        <f>VLOOKUP(C110,'Šifre izdelkov'!$A$2:$E$14,4,FALSE)</f>
        <v>0.55000000000000004</v>
      </c>
      <c r="H110">
        <f>VLOOKUP(C110,'Šifre izdelkov'!$A$2:$E$14,5,FALSE)</f>
        <v>0.79749999999999999</v>
      </c>
      <c r="I110">
        <v>14</v>
      </c>
    </row>
    <row r="111" spans="1:9" hidden="1" x14ac:dyDescent="0.25">
      <c r="A111" s="1">
        <v>45306</v>
      </c>
      <c r="B111" t="s">
        <v>10</v>
      </c>
      <c r="C111">
        <v>1</v>
      </c>
      <c r="D111" t="str">
        <f>VLOOKUP(C111,'Šifre izdelkov'!$A$2:$E$14,2,FALSE)</f>
        <v>Kava</v>
      </c>
      <c r="E111" t="str">
        <f>VLOOKUP(C111,'Šifre izdelkov'!$A$2:$E$14,3,FALSE)</f>
        <v>Napitki</v>
      </c>
      <c r="F111" t="s">
        <v>36</v>
      </c>
      <c r="G111">
        <f>VLOOKUP(C111,'Šifre izdelkov'!$A$2:$E$14,4,FALSE)</f>
        <v>0.5</v>
      </c>
      <c r="H111">
        <f>VLOOKUP(C111,'Šifre izdelkov'!$A$2:$E$14,5,FALSE)</f>
        <v>0.72499999999999998</v>
      </c>
      <c r="I111">
        <v>3</v>
      </c>
    </row>
    <row r="112" spans="1:9" hidden="1" x14ac:dyDescent="0.25">
      <c r="A112" s="1">
        <v>45398</v>
      </c>
      <c r="B112" t="s">
        <v>11</v>
      </c>
      <c r="C112">
        <v>11</v>
      </c>
      <c r="D112" t="str">
        <f>VLOOKUP(C112,'Šifre izdelkov'!$A$2:$E$14,2,FALSE)</f>
        <v>Sladkor</v>
      </c>
      <c r="E112" t="str">
        <f>VLOOKUP(C112,'Šifre izdelkov'!$A$2:$E$14,3,FALSE)</f>
        <v>Osnovna živila</v>
      </c>
      <c r="F112" t="s">
        <v>37</v>
      </c>
      <c r="G112">
        <f>VLOOKUP(C112,'Šifre izdelkov'!$A$2:$E$14,4,FALSE)</f>
        <v>0.77</v>
      </c>
      <c r="H112">
        <f>VLOOKUP(C112,'Šifre izdelkov'!$A$2:$E$14,5,FALSE)</f>
        <v>1.1165</v>
      </c>
      <c r="I112">
        <v>4</v>
      </c>
    </row>
    <row r="113" spans="1:9" hidden="1" x14ac:dyDescent="0.25">
      <c r="A113" s="1">
        <v>45334</v>
      </c>
      <c r="B113" t="s">
        <v>9</v>
      </c>
      <c r="C113">
        <v>10</v>
      </c>
      <c r="D113" t="str">
        <f>VLOOKUP(C113,'Šifre izdelkov'!$A$2:$E$14,2,FALSE)</f>
        <v>Maslo</v>
      </c>
      <c r="E113" t="str">
        <f>VLOOKUP(C113,'Šifre izdelkov'!$A$2:$E$14,3,FALSE)</f>
        <v>Mleko in mlečni izdelki</v>
      </c>
      <c r="F113" t="s">
        <v>33</v>
      </c>
      <c r="G113">
        <f>VLOOKUP(C113,'Šifre izdelkov'!$A$2:$E$14,4,FALSE)</f>
        <v>0.98</v>
      </c>
      <c r="H113">
        <f>VLOOKUP(C113,'Šifre izdelkov'!$A$2:$E$14,5,FALSE)</f>
        <v>1.421</v>
      </c>
      <c r="I113">
        <v>27</v>
      </c>
    </row>
    <row r="114" spans="1:9" hidden="1" x14ac:dyDescent="0.25">
      <c r="A114" s="1">
        <v>45372</v>
      </c>
      <c r="B114" t="s">
        <v>10</v>
      </c>
      <c r="C114">
        <v>7</v>
      </c>
      <c r="D114" t="str">
        <f>VLOOKUP(C114,'Šifre izdelkov'!$A$2:$E$14,2,FALSE)</f>
        <v>Moka</v>
      </c>
      <c r="E114" t="str">
        <f>VLOOKUP(C114,'Šifre izdelkov'!$A$2:$E$14,3,FALSE)</f>
        <v>Osnovna živila</v>
      </c>
      <c r="F114" t="s">
        <v>33</v>
      </c>
      <c r="G114">
        <f>VLOOKUP(C114,'Šifre izdelkov'!$A$2:$E$14,4,FALSE)</f>
        <v>0.55000000000000004</v>
      </c>
      <c r="H114">
        <f>VLOOKUP(C114,'Šifre izdelkov'!$A$2:$E$14,5,FALSE)</f>
        <v>0.79749999999999999</v>
      </c>
      <c r="I114">
        <v>20</v>
      </c>
    </row>
    <row r="115" spans="1:9" hidden="1" x14ac:dyDescent="0.25">
      <c r="A115" s="1">
        <v>45320</v>
      </c>
      <c r="B115" t="s">
        <v>11</v>
      </c>
      <c r="C115">
        <v>2</v>
      </c>
      <c r="D115" t="str">
        <f>VLOOKUP(C115,'Šifre izdelkov'!$A$2:$E$14,2,FALSE)</f>
        <v>Kakav</v>
      </c>
      <c r="E115" t="str">
        <f>VLOOKUP(C115,'Šifre izdelkov'!$A$2:$E$14,3,FALSE)</f>
        <v>Napitki</v>
      </c>
      <c r="F115" t="s">
        <v>34</v>
      </c>
      <c r="G115">
        <f>VLOOKUP(C115,'Šifre izdelkov'!$A$2:$E$14,4,FALSE)</f>
        <v>0.3</v>
      </c>
      <c r="H115">
        <f>VLOOKUP(C115,'Šifre izdelkov'!$A$2:$E$14,5,FALSE)</f>
        <v>0.435</v>
      </c>
      <c r="I115">
        <v>18</v>
      </c>
    </row>
    <row r="116" spans="1:9" hidden="1" x14ac:dyDescent="0.25">
      <c r="A116" s="1">
        <v>45367</v>
      </c>
      <c r="B116" t="s">
        <v>9</v>
      </c>
      <c r="C116">
        <v>6</v>
      </c>
      <c r="D116" t="str">
        <f>VLOOKUP(C116,'Šifre izdelkov'!$A$2:$E$14,2,FALSE)</f>
        <v>Riž</v>
      </c>
      <c r="E116" t="str">
        <f>VLOOKUP(C116,'Šifre izdelkov'!$A$2:$E$14,3,FALSE)</f>
        <v>Testenine in riž</v>
      </c>
      <c r="F116" t="s">
        <v>35</v>
      </c>
      <c r="G116">
        <f>VLOOKUP(C116,'Šifre izdelkov'!$A$2:$E$14,4,FALSE)</f>
        <v>1.67</v>
      </c>
      <c r="H116">
        <f>VLOOKUP(C116,'Šifre izdelkov'!$A$2:$E$14,5,FALSE)</f>
        <v>2.4215</v>
      </c>
      <c r="I116">
        <v>11</v>
      </c>
    </row>
    <row r="117" spans="1:9" hidden="1" x14ac:dyDescent="0.25">
      <c r="A117" s="1">
        <v>45334</v>
      </c>
      <c r="B117" t="s">
        <v>9</v>
      </c>
      <c r="C117">
        <v>7</v>
      </c>
      <c r="D117" t="str">
        <f>VLOOKUP(C117,'Šifre izdelkov'!$A$2:$E$14,2,FALSE)</f>
        <v>Moka</v>
      </c>
      <c r="E117" t="str">
        <f>VLOOKUP(C117,'Šifre izdelkov'!$A$2:$E$14,3,FALSE)</f>
        <v>Osnovna živila</v>
      </c>
      <c r="F117" t="s">
        <v>36</v>
      </c>
      <c r="G117">
        <f>VLOOKUP(C117,'Šifre izdelkov'!$A$2:$E$14,4,FALSE)</f>
        <v>0.55000000000000004</v>
      </c>
      <c r="H117">
        <f>VLOOKUP(C117,'Šifre izdelkov'!$A$2:$E$14,5,FALSE)</f>
        <v>0.79749999999999999</v>
      </c>
      <c r="I117">
        <v>28</v>
      </c>
    </row>
    <row r="118" spans="1:9" hidden="1" x14ac:dyDescent="0.25">
      <c r="A118" s="1">
        <v>45364</v>
      </c>
      <c r="B118" t="s">
        <v>11</v>
      </c>
      <c r="C118">
        <v>11</v>
      </c>
      <c r="D118" t="str">
        <f>VLOOKUP(C118,'Šifre izdelkov'!$A$2:$E$14,2,FALSE)</f>
        <v>Sladkor</v>
      </c>
      <c r="E118" t="str">
        <f>VLOOKUP(C118,'Šifre izdelkov'!$A$2:$E$14,3,FALSE)</f>
        <v>Osnovna živila</v>
      </c>
      <c r="F118" t="s">
        <v>37</v>
      </c>
      <c r="G118">
        <f>VLOOKUP(C118,'Šifre izdelkov'!$A$2:$E$14,4,FALSE)</f>
        <v>0.77</v>
      </c>
      <c r="H118">
        <f>VLOOKUP(C118,'Šifre izdelkov'!$A$2:$E$14,5,FALSE)</f>
        <v>1.1165</v>
      </c>
      <c r="I118">
        <v>8</v>
      </c>
    </row>
    <row r="119" spans="1:9" hidden="1" x14ac:dyDescent="0.25">
      <c r="A119" s="1">
        <v>45353</v>
      </c>
      <c r="B119" t="s">
        <v>9</v>
      </c>
      <c r="C119">
        <v>5</v>
      </c>
      <c r="D119" t="str">
        <f>VLOOKUP(C119,'Šifre izdelkov'!$A$2:$E$14,2,FALSE)</f>
        <v>Olje</v>
      </c>
      <c r="E119" t="str">
        <f>VLOOKUP(C119,'Šifre izdelkov'!$A$2:$E$14,3,FALSE)</f>
        <v>Osnovna živila</v>
      </c>
      <c r="F119" t="s">
        <v>33</v>
      </c>
      <c r="G119">
        <f>VLOOKUP(C119,'Šifre izdelkov'!$A$2:$E$14,4,FALSE)</f>
        <v>2.1</v>
      </c>
      <c r="H119">
        <f>VLOOKUP(C119,'Šifre izdelkov'!$A$2:$E$14,5,FALSE)</f>
        <v>3.0449999999999999</v>
      </c>
      <c r="I119">
        <v>21</v>
      </c>
    </row>
    <row r="120" spans="1:9" hidden="1" x14ac:dyDescent="0.25">
      <c r="A120" s="1">
        <v>45311</v>
      </c>
      <c r="B120" t="s">
        <v>10</v>
      </c>
      <c r="C120">
        <v>3</v>
      </c>
      <c r="D120" t="str">
        <f>VLOOKUP(C120,'Šifre izdelkov'!$A$2:$E$14,2,FALSE)</f>
        <v>Čaj</v>
      </c>
      <c r="E120" t="str">
        <f>VLOOKUP(C120,'Šifre izdelkov'!$A$2:$E$14,3,FALSE)</f>
        <v>Napitki</v>
      </c>
      <c r="F120" t="s">
        <v>34</v>
      </c>
      <c r="G120">
        <f>VLOOKUP(C120,'Šifre izdelkov'!$A$2:$E$14,4,FALSE)</f>
        <v>0.25</v>
      </c>
      <c r="H120">
        <f>VLOOKUP(C120,'Šifre izdelkov'!$A$2:$E$14,5,FALSE)</f>
        <v>0.36249999999999999</v>
      </c>
      <c r="I120">
        <v>2</v>
      </c>
    </row>
    <row r="121" spans="1:9" hidden="1" x14ac:dyDescent="0.25">
      <c r="A121" s="1">
        <v>45377</v>
      </c>
      <c r="B121" t="s">
        <v>11</v>
      </c>
      <c r="C121">
        <v>11</v>
      </c>
      <c r="D121" t="str">
        <f>VLOOKUP(C121,'Šifre izdelkov'!$A$2:$E$14,2,FALSE)</f>
        <v>Sladkor</v>
      </c>
      <c r="E121" t="str">
        <f>VLOOKUP(C121,'Šifre izdelkov'!$A$2:$E$14,3,FALSE)</f>
        <v>Osnovna živila</v>
      </c>
      <c r="F121" t="s">
        <v>34</v>
      </c>
      <c r="G121">
        <f>VLOOKUP(C121,'Šifre izdelkov'!$A$2:$E$14,4,FALSE)</f>
        <v>0.77</v>
      </c>
      <c r="H121">
        <f>VLOOKUP(C121,'Šifre izdelkov'!$A$2:$E$14,5,FALSE)</f>
        <v>1.1165</v>
      </c>
      <c r="I121">
        <v>29</v>
      </c>
    </row>
    <row r="122" spans="1:9" hidden="1" x14ac:dyDescent="0.25">
      <c r="A122" s="1">
        <v>45387</v>
      </c>
      <c r="B122" t="s">
        <v>9</v>
      </c>
      <c r="C122">
        <v>1</v>
      </c>
      <c r="D122" t="str">
        <f>VLOOKUP(C122,'Šifre izdelkov'!$A$2:$E$14,2,FALSE)</f>
        <v>Kava</v>
      </c>
      <c r="E122" t="str">
        <f>VLOOKUP(C122,'Šifre izdelkov'!$A$2:$E$14,3,FALSE)</f>
        <v>Napitki</v>
      </c>
      <c r="F122" t="s">
        <v>34</v>
      </c>
      <c r="G122">
        <f>VLOOKUP(C122,'Šifre izdelkov'!$A$2:$E$14,4,FALSE)</f>
        <v>0.5</v>
      </c>
      <c r="H122">
        <f>VLOOKUP(C122,'Šifre izdelkov'!$A$2:$E$14,5,FALSE)</f>
        <v>0.72499999999999998</v>
      </c>
      <c r="I122">
        <v>18</v>
      </c>
    </row>
    <row r="123" spans="1:9" hidden="1" x14ac:dyDescent="0.25">
      <c r="A123" s="1">
        <v>45393</v>
      </c>
      <c r="B123" t="s">
        <v>10</v>
      </c>
      <c r="C123">
        <v>3</v>
      </c>
      <c r="D123" t="str">
        <f>VLOOKUP(C123,'Šifre izdelkov'!$A$2:$E$14,2,FALSE)</f>
        <v>Čaj</v>
      </c>
      <c r="E123" t="str">
        <f>VLOOKUP(C123,'Šifre izdelkov'!$A$2:$E$14,3,FALSE)</f>
        <v>Napitki</v>
      </c>
      <c r="F123" t="s">
        <v>34</v>
      </c>
      <c r="G123">
        <f>VLOOKUP(C123,'Šifre izdelkov'!$A$2:$E$14,4,FALSE)</f>
        <v>0.25</v>
      </c>
      <c r="H123">
        <f>VLOOKUP(C123,'Šifre izdelkov'!$A$2:$E$14,5,FALSE)</f>
        <v>0.36249999999999999</v>
      </c>
      <c r="I123">
        <v>14</v>
      </c>
    </row>
    <row r="124" spans="1:9" hidden="1" x14ac:dyDescent="0.25">
      <c r="A124" s="1">
        <v>45315</v>
      </c>
      <c r="B124" t="s">
        <v>11</v>
      </c>
      <c r="C124">
        <v>11</v>
      </c>
      <c r="D124" t="str">
        <f>VLOOKUP(C124,'Šifre izdelkov'!$A$2:$E$14,2,FALSE)</f>
        <v>Sladkor</v>
      </c>
      <c r="E124" t="str">
        <f>VLOOKUP(C124,'Šifre izdelkov'!$A$2:$E$14,3,FALSE)</f>
        <v>Osnovna živila</v>
      </c>
      <c r="F124" t="s">
        <v>35</v>
      </c>
      <c r="G124">
        <f>VLOOKUP(C124,'Šifre izdelkov'!$A$2:$E$14,4,FALSE)</f>
        <v>0.77</v>
      </c>
      <c r="H124">
        <f>VLOOKUP(C124,'Šifre izdelkov'!$A$2:$E$14,5,FALSE)</f>
        <v>1.1165</v>
      </c>
      <c r="I124">
        <v>17</v>
      </c>
    </row>
    <row r="125" spans="1:9" hidden="1" x14ac:dyDescent="0.25">
      <c r="A125" s="1">
        <v>45308</v>
      </c>
      <c r="B125" t="s">
        <v>9</v>
      </c>
      <c r="C125">
        <v>5</v>
      </c>
      <c r="D125" t="str">
        <f>VLOOKUP(C125,'Šifre izdelkov'!$A$2:$E$14,2,FALSE)</f>
        <v>Olje</v>
      </c>
      <c r="E125" t="str">
        <f>VLOOKUP(C125,'Šifre izdelkov'!$A$2:$E$14,3,FALSE)</f>
        <v>Osnovna živila</v>
      </c>
      <c r="F125" t="s">
        <v>36</v>
      </c>
      <c r="G125">
        <f>VLOOKUP(C125,'Šifre izdelkov'!$A$2:$E$14,4,FALSE)</f>
        <v>2.1</v>
      </c>
      <c r="H125">
        <f>VLOOKUP(C125,'Šifre izdelkov'!$A$2:$E$14,5,FALSE)</f>
        <v>3.0449999999999999</v>
      </c>
      <c r="I125">
        <v>9</v>
      </c>
    </row>
    <row r="126" spans="1:9" hidden="1" x14ac:dyDescent="0.25">
      <c r="A126" s="1">
        <v>45369</v>
      </c>
      <c r="B126" t="s">
        <v>10</v>
      </c>
      <c r="C126">
        <v>11</v>
      </c>
      <c r="D126" t="str">
        <f>VLOOKUP(C126,'Šifre izdelkov'!$A$2:$E$14,2,FALSE)</f>
        <v>Sladkor</v>
      </c>
      <c r="E126" t="str">
        <f>VLOOKUP(C126,'Šifre izdelkov'!$A$2:$E$14,3,FALSE)</f>
        <v>Osnovna živila</v>
      </c>
      <c r="F126" t="s">
        <v>37</v>
      </c>
      <c r="G126">
        <f>VLOOKUP(C126,'Šifre izdelkov'!$A$2:$E$14,4,FALSE)</f>
        <v>0.77</v>
      </c>
      <c r="H126">
        <f>VLOOKUP(C126,'Šifre izdelkov'!$A$2:$E$14,5,FALSE)</f>
        <v>1.1165</v>
      </c>
      <c r="I126">
        <v>26</v>
      </c>
    </row>
    <row r="127" spans="1:9" hidden="1" x14ac:dyDescent="0.25">
      <c r="A127" s="1">
        <v>45336</v>
      </c>
      <c r="B127" t="s">
        <v>11</v>
      </c>
      <c r="C127">
        <v>10</v>
      </c>
      <c r="D127" t="str">
        <f>VLOOKUP(C127,'Šifre izdelkov'!$A$2:$E$14,2,FALSE)</f>
        <v>Maslo</v>
      </c>
      <c r="E127" t="str">
        <f>VLOOKUP(C127,'Šifre izdelkov'!$A$2:$E$14,3,FALSE)</f>
        <v>Mleko in mlečni izdelki</v>
      </c>
      <c r="F127" t="s">
        <v>33</v>
      </c>
      <c r="G127">
        <f>VLOOKUP(C127,'Šifre izdelkov'!$A$2:$E$14,4,FALSE)</f>
        <v>0.98</v>
      </c>
      <c r="H127">
        <f>VLOOKUP(C127,'Šifre izdelkov'!$A$2:$E$14,5,FALSE)</f>
        <v>1.421</v>
      </c>
      <c r="I127">
        <v>10</v>
      </c>
    </row>
    <row r="128" spans="1:9" hidden="1" x14ac:dyDescent="0.25">
      <c r="A128" s="1">
        <v>45359</v>
      </c>
      <c r="B128" t="s">
        <v>9</v>
      </c>
      <c r="C128">
        <v>3</v>
      </c>
      <c r="D128" t="str">
        <f>VLOOKUP(C128,'Šifre izdelkov'!$A$2:$E$14,2,FALSE)</f>
        <v>Čaj</v>
      </c>
      <c r="E128" t="str">
        <f>VLOOKUP(C128,'Šifre izdelkov'!$A$2:$E$14,3,FALSE)</f>
        <v>Napitki</v>
      </c>
      <c r="F128" t="s">
        <v>34</v>
      </c>
      <c r="G128">
        <f>VLOOKUP(C128,'Šifre izdelkov'!$A$2:$E$14,4,FALSE)</f>
        <v>0.25</v>
      </c>
      <c r="H128">
        <f>VLOOKUP(C128,'Šifre izdelkov'!$A$2:$E$14,5,FALSE)</f>
        <v>0.36249999999999999</v>
      </c>
      <c r="I128">
        <v>13</v>
      </c>
    </row>
    <row r="129" spans="1:9" hidden="1" x14ac:dyDescent="0.25">
      <c r="A129" s="1">
        <v>45335</v>
      </c>
      <c r="B129" t="s">
        <v>10</v>
      </c>
      <c r="C129">
        <v>10</v>
      </c>
      <c r="D129" t="str">
        <f>VLOOKUP(C129,'Šifre izdelkov'!$A$2:$E$14,2,FALSE)</f>
        <v>Maslo</v>
      </c>
      <c r="E129" t="str">
        <f>VLOOKUP(C129,'Šifre izdelkov'!$A$2:$E$14,3,FALSE)</f>
        <v>Mleko in mlečni izdelki</v>
      </c>
      <c r="F129" t="s">
        <v>35</v>
      </c>
      <c r="G129">
        <f>VLOOKUP(C129,'Šifre izdelkov'!$A$2:$E$14,4,FALSE)</f>
        <v>0.98</v>
      </c>
      <c r="H129">
        <f>VLOOKUP(C129,'Šifre izdelkov'!$A$2:$E$14,5,FALSE)</f>
        <v>1.421</v>
      </c>
      <c r="I129">
        <v>14</v>
      </c>
    </row>
    <row r="130" spans="1:9" hidden="1" x14ac:dyDescent="0.25">
      <c r="A130" s="1">
        <v>45347</v>
      </c>
      <c r="B130" t="s">
        <v>9</v>
      </c>
      <c r="C130">
        <v>11</v>
      </c>
      <c r="D130" t="str">
        <f>VLOOKUP(C130,'Šifre izdelkov'!$A$2:$E$14,2,FALSE)</f>
        <v>Sladkor</v>
      </c>
      <c r="E130" t="str">
        <f>VLOOKUP(C130,'Šifre izdelkov'!$A$2:$E$14,3,FALSE)</f>
        <v>Osnovna živila</v>
      </c>
      <c r="F130" t="s">
        <v>36</v>
      </c>
      <c r="G130">
        <f>VLOOKUP(C130,'Šifre izdelkov'!$A$2:$E$14,4,FALSE)</f>
        <v>0.77</v>
      </c>
      <c r="H130">
        <f>VLOOKUP(C130,'Šifre izdelkov'!$A$2:$E$14,5,FALSE)</f>
        <v>1.1165</v>
      </c>
      <c r="I130">
        <v>5</v>
      </c>
    </row>
    <row r="131" spans="1:9" hidden="1" x14ac:dyDescent="0.25">
      <c r="A131" s="1">
        <v>45398</v>
      </c>
      <c r="B131" t="s">
        <v>9</v>
      </c>
      <c r="C131">
        <v>10</v>
      </c>
      <c r="D131" t="str">
        <f>VLOOKUP(C131,'Šifre izdelkov'!$A$2:$E$14,2,FALSE)</f>
        <v>Maslo</v>
      </c>
      <c r="E131" t="str">
        <f>VLOOKUP(C131,'Šifre izdelkov'!$A$2:$E$14,3,FALSE)</f>
        <v>Mleko in mlečni izdelki</v>
      </c>
      <c r="F131" t="s">
        <v>37</v>
      </c>
      <c r="G131">
        <f>VLOOKUP(C131,'Šifre izdelkov'!$A$2:$E$14,4,FALSE)</f>
        <v>0.98</v>
      </c>
      <c r="H131">
        <f>VLOOKUP(C131,'Šifre izdelkov'!$A$2:$E$14,5,FALSE)</f>
        <v>1.421</v>
      </c>
      <c r="I131">
        <v>13</v>
      </c>
    </row>
    <row r="132" spans="1:9" hidden="1" x14ac:dyDescent="0.25">
      <c r="A132" s="1">
        <v>45386</v>
      </c>
      <c r="B132" t="s">
        <v>10</v>
      </c>
      <c r="C132">
        <v>11</v>
      </c>
      <c r="D132" t="str">
        <f>VLOOKUP(C132,'Šifre izdelkov'!$A$2:$E$14,2,FALSE)</f>
        <v>Sladkor</v>
      </c>
      <c r="E132" t="str">
        <f>VLOOKUP(C132,'Šifre izdelkov'!$A$2:$E$14,3,FALSE)</f>
        <v>Osnovna živila</v>
      </c>
      <c r="F132" t="s">
        <v>33</v>
      </c>
      <c r="G132">
        <f>VLOOKUP(C132,'Šifre izdelkov'!$A$2:$E$14,4,FALSE)</f>
        <v>0.77</v>
      </c>
      <c r="H132">
        <f>VLOOKUP(C132,'Šifre izdelkov'!$A$2:$E$14,5,FALSE)</f>
        <v>1.1165</v>
      </c>
      <c r="I132">
        <v>25</v>
      </c>
    </row>
    <row r="133" spans="1:9" hidden="1" x14ac:dyDescent="0.25">
      <c r="A133" s="1">
        <v>45363</v>
      </c>
      <c r="B133" t="s">
        <v>11</v>
      </c>
      <c r="C133">
        <v>7</v>
      </c>
      <c r="D133" t="str">
        <f>VLOOKUP(C133,'Šifre izdelkov'!$A$2:$E$14,2,FALSE)</f>
        <v>Moka</v>
      </c>
      <c r="E133" t="str">
        <f>VLOOKUP(C133,'Šifre izdelkov'!$A$2:$E$14,3,FALSE)</f>
        <v>Osnovna živila</v>
      </c>
      <c r="F133" t="s">
        <v>33</v>
      </c>
      <c r="G133">
        <f>VLOOKUP(C133,'Šifre izdelkov'!$A$2:$E$14,4,FALSE)</f>
        <v>0.55000000000000004</v>
      </c>
      <c r="H133">
        <f>VLOOKUP(C133,'Šifre izdelkov'!$A$2:$E$14,5,FALSE)</f>
        <v>0.79749999999999999</v>
      </c>
      <c r="I133">
        <v>9</v>
      </c>
    </row>
    <row r="134" spans="1:9" hidden="1" x14ac:dyDescent="0.25">
      <c r="A134" s="1">
        <v>45391</v>
      </c>
      <c r="B134" t="s">
        <v>9</v>
      </c>
      <c r="C134">
        <v>9</v>
      </c>
      <c r="D134" t="str">
        <f>VLOOKUP(C134,'Šifre izdelkov'!$A$2:$E$14,2,FALSE)</f>
        <v>Sol</v>
      </c>
      <c r="E134" t="str">
        <f>VLOOKUP(C134,'Šifre izdelkov'!$A$2:$E$14,3,FALSE)</f>
        <v>Začimbe</v>
      </c>
      <c r="F134" t="s">
        <v>33</v>
      </c>
      <c r="G134">
        <f>VLOOKUP(C134,'Šifre izdelkov'!$A$2:$E$14,4,FALSE)</f>
        <v>0.7</v>
      </c>
      <c r="H134">
        <f>VLOOKUP(C134,'Šifre izdelkov'!$A$2:$E$14,5,FALSE)</f>
        <v>1.0149999999999999</v>
      </c>
      <c r="I134">
        <v>8</v>
      </c>
    </row>
    <row r="135" spans="1:9" hidden="1" x14ac:dyDescent="0.25">
      <c r="A135" s="1">
        <v>45395</v>
      </c>
      <c r="B135" t="s">
        <v>10</v>
      </c>
      <c r="C135">
        <v>7</v>
      </c>
      <c r="D135" t="str">
        <f>VLOOKUP(C135,'Šifre izdelkov'!$A$2:$E$14,2,FALSE)</f>
        <v>Moka</v>
      </c>
      <c r="E135" t="str">
        <f>VLOOKUP(C135,'Šifre izdelkov'!$A$2:$E$14,3,FALSE)</f>
        <v>Osnovna živila</v>
      </c>
      <c r="F135" t="s">
        <v>33</v>
      </c>
      <c r="G135">
        <f>VLOOKUP(C135,'Šifre izdelkov'!$A$2:$E$14,4,FALSE)</f>
        <v>0.55000000000000004</v>
      </c>
      <c r="H135">
        <f>VLOOKUP(C135,'Šifre izdelkov'!$A$2:$E$14,5,FALSE)</f>
        <v>0.79749999999999999</v>
      </c>
      <c r="I135">
        <v>19</v>
      </c>
    </row>
    <row r="136" spans="1:9" hidden="1" x14ac:dyDescent="0.25">
      <c r="A136" s="1">
        <v>45353</v>
      </c>
      <c r="B136" t="s">
        <v>11</v>
      </c>
      <c r="C136">
        <v>1</v>
      </c>
      <c r="D136" t="str">
        <f>VLOOKUP(C136,'Šifre izdelkov'!$A$2:$E$14,2,FALSE)</f>
        <v>Kava</v>
      </c>
      <c r="E136" t="str">
        <f>VLOOKUP(C136,'Šifre izdelkov'!$A$2:$E$14,3,FALSE)</f>
        <v>Napitki</v>
      </c>
      <c r="F136" t="s">
        <v>33</v>
      </c>
      <c r="G136">
        <f>VLOOKUP(C136,'Šifre izdelkov'!$A$2:$E$14,4,FALSE)</f>
        <v>0.5</v>
      </c>
      <c r="H136">
        <f>VLOOKUP(C136,'Šifre izdelkov'!$A$2:$E$14,5,FALSE)</f>
        <v>0.72499999999999998</v>
      </c>
      <c r="I136">
        <v>2</v>
      </c>
    </row>
    <row r="137" spans="1:9" hidden="1" x14ac:dyDescent="0.25">
      <c r="A137" s="1">
        <v>45370</v>
      </c>
      <c r="B137" t="s">
        <v>9</v>
      </c>
      <c r="C137">
        <v>2</v>
      </c>
      <c r="D137" t="str">
        <f>VLOOKUP(C137,'Šifre izdelkov'!$A$2:$E$14,2,FALSE)</f>
        <v>Kakav</v>
      </c>
      <c r="E137" t="str">
        <f>VLOOKUP(C137,'Šifre izdelkov'!$A$2:$E$14,3,FALSE)</f>
        <v>Napitki</v>
      </c>
      <c r="F137" t="s">
        <v>35</v>
      </c>
      <c r="G137">
        <f>VLOOKUP(C137,'Šifre izdelkov'!$A$2:$E$14,4,FALSE)</f>
        <v>0.3</v>
      </c>
      <c r="H137">
        <f>VLOOKUP(C137,'Šifre izdelkov'!$A$2:$E$14,5,FALSE)</f>
        <v>0.435</v>
      </c>
      <c r="I137">
        <v>7</v>
      </c>
    </row>
    <row r="138" spans="1:9" hidden="1" x14ac:dyDescent="0.25">
      <c r="A138" s="1">
        <v>45394</v>
      </c>
      <c r="B138" t="s">
        <v>9</v>
      </c>
      <c r="C138">
        <v>9</v>
      </c>
      <c r="D138" t="str">
        <f>VLOOKUP(C138,'Šifre izdelkov'!$A$2:$E$14,2,FALSE)</f>
        <v>Sol</v>
      </c>
      <c r="E138" t="str">
        <f>VLOOKUP(C138,'Šifre izdelkov'!$A$2:$E$14,3,FALSE)</f>
        <v>Začimbe</v>
      </c>
      <c r="F138" t="s">
        <v>35</v>
      </c>
      <c r="G138">
        <f>VLOOKUP(C138,'Šifre izdelkov'!$A$2:$E$14,4,FALSE)</f>
        <v>0.7</v>
      </c>
      <c r="H138">
        <f>VLOOKUP(C138,'Šifre izdelkov'!$A$2:$E$14,5,FALSE)</f>
        <v>1.0149999999999999</v>
      </c>
      <c r="I138">
        <v>15</v>
      </c>
    </row>
    <row r="139" spans="1:9" hidden="1" x14ac:dyDescent="0.25">
      <c r="A139" s="1">
        <v>45311</v>
      </c>
      <c r="B139" t="s">
        <v>11</v>
      </c>
      <c r="C139">
        <v>7</v>
      </c>
      <c r="D139" t="str">
        <f>VLOOKUP(C139,'Šifre izdelkov'!$A$2:$E$14,2,FALSE)</f>
        <v>Moka</v>
      </c>
      <c r="E139" t="str">
        <f>VLOOKUP(C139,'Šifre izdelkov'!$A$2:$E$14,3,FALSE)</f>
        <v>Osnovna živila</v>
      </c>
      <c r="F139" t="s">
        <v>35</v>
      </c>
      <c r="G139">
        <f>VLOOKUP(C139,'Šifre izdelkov'!$A$2:$E$14,4,FALSE)</f>
        <v>0.55000000000000004</v>
      </c>
      <c r="H139">
        <f>VLOOKUP(C139,'Šifre izdelkov'!$A$2:$E$14,5,FALSE)</f>
        <v>0.79749999999999999</v>
      </c>
      <c r="I139">
        <v>15</v>
      </c>
    </row>
    <row r="140" spans="1:9" hidden="1" x14ac:dyDescent="0.25">
      <c r="A140" s="1">
        <v>45375</v>
      </c>
      <c r="B140" t="s">
        <v>9</v>
      </c>
      <c r="C140">
        <v>1</v>
      </c>
      <c r="D140" t="str">
        <f>VLOOKUP(C140,'Šifre izdelkov'!$A$2:$E$14,2,FALSE)</f>
        <v>Kava</v>
      </c>
      <c r="E140" t="str">
        <f>VLOOKUP(C140,'Šifre izdelkov'!$A$2:$E$14,3,FALSE)</f>
        <v>Napitki</v>
      </c>
      <c r="F140" t="s">
        <v>36</v>
      </c>
      <c r="G140">
        <f>VLOOKUP(C140,'Šifre izdelkov'!$A$2:$E$14,4,FALSE)</f>
        <v>0.5</v>
      </c>
      <c r="H140">
        <f>VLOOKUP(C140,'Šifre izdelkov'!$A$2:$E$14,5,FALSE)</f>
        <v>0.72499999999999998</v>
      </c>
      <c r="I140">
        <v>30</v>
      </c>
    </row>
    <row r="141" spans="1:9" hidden="1" x14ac:dyDescent="0.25">
      <c r="A141" s="1">
        <v>45309</v>
      </c>
      <c r="B141" t="s">
        <v>10</v>
      </c>
      <c r="C141">
        <v>11</v>
      </c>
      <c r="D141" t="str">
        <f>VLOOKUP(C141,'Šifre izdelkov'!$A$2:$E$14,2,FALSE)</f>
        <v>Sladkor</v>
      </c>
      <c r="E141" t="str">
        <f>VLOOKUP(C141,'Šifre izdelkov'!$A$2:$E$14,3,FALSE)</f>
        <v>Osnovna živila</v>
      </c>
      <c r="F141" t="s">
        <v>36</v>
      </c>
      <c r="G141">
        <f>VLOOKUP(C141,'Šifre izdelkov'!$A$2:$E$14,4,FALSE)</f>
        <v>0.77</v>
      </c>
      <c r="H141">
        <f>VLOOKUP(C141,'Šifre izdelkov'!$A$2:$E$14,5,FALSE)</f>
        <v>1.1165</v>
      </c>
      <c r="I141">
        <v>28</v>
      </c>
    </row>
    <row r="142" spans="1:9" hidden="1" x14ac:dyDescent="0.25">
      <c r="A142" s="1">
        <v>45317</v>
      </c>
      <c r="B142" t="s">
        <v>11</v>
      </c>
      <c r="C142">
        <v>7</v>
      </c>
      <c r="D142" t="str">
        <f>VLOOKUP(C142,'Šifre izdelkov'!$A$2:$E$14,2,FALSE)</f>
        <v>Moka</v>
      </c>
      <c r="E142" t="str">
        <f>VLOOKUP(C142,'Šifre izdelkov'!$A$2:$E$14,3,FALSE)</f>
        <v>Osnovna živila</v>
      </c>
      <c r="F142" t="s">
        <v>35</v>
      </c>
      <c r="G142">
        <f>VLOOKUP(C142,'Šifre izdelkov'!$A$2:$E$14,4,FALSE)</f>
        <v>0.55000000000000004</v>
      </c>
      <c r="H142">
        <f>VLOOKUP(C142,'Šifre izdelkov'!$A$2:$E$14,5,FALSE)</f>
        <v>0.79749999999999999</v>
      </c>
      <c r="I142">
        <v>21</v>
      </c>
    </row>
    <row r="143" spans="1:9" hidden="1" x14ac:dyDescent="0.25">
      <c r="A143" s="1">
        <v>45303</v>
      </c>
      <c r="B143" t="s">
        <v>9</v>
      </c>
      <c r="C143">
        <v>10</v>
      </c>
      <c r="D143" t="str">
        <f>VLOOKUP(C143,'Šifre izdelkov'!$A$2:$E$14,2,FALSE)</f>
        <v>Maslo</v>
      </c>
      <c r="E143" t="str">
        <f>VLOOKUP(C143,'Šifre izdelkov'!$A$2:$E$14,3,FALSE)</f>
        <v>Mleko in mlečni izdelki</v>
      </c>
      <c r="F143" t="s">
        <v>36</v>
      </c>
      <c r="G143">
        <f>VLOOKUP(C143,'Šifre izdelkov'!$A$2:$E$14,4,FALSE)</f>
        <v>0.98</v>
      </c>
      <c r="H143">
        <f>VLOOKUP(C143,'Šifre izdelkov'!$A$2:$E$14,5,FALSE)</f>
        <v>1.421</v>
      </c>
      <c r="I143">
        <v>28</v>
      </c>
    </row>
    <row r="144" spans="1:9" hidden="1" x14ac:dyDescent="0.25">
      <c r="A144" s="1">
        <v>45305</v>
      </c>
      <c r="B144" t="s">
        <v>10</v>
      </c>
      <c r="C144">
        <v>6</v>
      </c>
      <c r="D144" t="str">
        <f>VLOOKUP(C144,'Šifre izdelkov'!$A$2:$E$14,2,FALSE)</f>
        <v>Riž</v>
      </c>
      <c r="E144" t="str">
        <f>VLOOKUP(C144,'Šifre izdelkov'!$A$2:$E$14,3,FALSE)</f>
        <v>Testenine in riž</v>
      </c>
      <c r="F144" t="s">
        <v>37</v>
      </c>
      <c r="G144">
        <f>VLOOKUP(C144,'Šifre izdelkov'!$A$2:$E$14,4,FALSE)</f>
        <v>1.67</v>
      </c>
      <c r="H144">
        <f>VLOOKUP(C144,'Šifre izdelkov'!$A$2:$E$14,5,FALSE)</f>
        <v>2.4215</v>
      </c>
      <c r="I144">
        <v>9</v>
      </c>
    </row>
    <row r="145" spans="1:9" hidden="1" x14ac:dyDescent="0.25">
      <c r="A145" s="1">
        <v>45338</v>
      </c>
      <c r="B145" t="s">
        <v>11</v>
      </c>
      <c r="C145">
        <v>8</v>
      </c>
      <c r="D145" t="str">
        <f>VLOOKUP(C145,'Šifre izdelkov'!$A$2:$E$14,2,FALSE)</f>
        <v>Pelati</v>
      </c>
      <c r="E145" t="str">
        <f>VLOOKUP(C145,'Šifre izdelkov'!$A$2:$E$14,3,FALSE)</f>
        <v>Konzervirana hrana</v>
      </c>
      <c r="F145" t="s">
        <v>33</v>
      </c>
      <c r="G145">
        <f>VLOOKUP(C145,'Šifre izdelkov'!$A$2:$E$14,4,FALSE)</f>
        <v>1.9</v>
      </c>
      <c r="H145">
        <f>VLOOKUP(C145,'Šifre izdelkov'!$A$2:$E$14,5,FALSE)</f>
        <v>2.7549999999999999</v>
      </c>
      <c r="I145">
        <v>17</v>
      </c>
    </row>
    <row r="146" spans="1:9" hidden="1" x14ac:dyDescent="0.25">
      <c r="A146" s="1">
        <v>45306</v>
      </c>
      <c r="B146" t="s">
        <v>9</v>
      </c>
      <c r="C146">
        <v>1</v>
      </c>
      <c r="D146" t="str">
        <f>VLOOKUP(C146,'Šifre izdelkov'!$A$2:$E$14,2,FALSE)</f>
        <v>Kava</v>
      </c>
      <c r="E146" t="str">
        <f>VLOOKUP(C146,'Šifre izdelkov'!$A$2:$E$14,3,FALSE)</f>
        <v>Napitki</v>
      </c>
      <c r="F146" t="s">
        <v>37</v>
      </c>
      <c r="G146">
        <f>VLOOKUP(C146,'Šifre izdelkov'!$A$2:$E$14,4,FALSE)</f>
        <v>0.5</v>
      </c>
      <c r="H146">
        <f>VLOOKUP(C146,'Šifre izdelkov'!$A$2:$E$14,5,FALSE)</f>
        <v>0.72499999999999998</v>
      </c>
      <c r="I146">
        <v>18</v>
      </c>
    </row>
    <row r="147" spans="1:9" hidden="1" x14ac:dyDescent="0.25">
      <c r="A147" s="1">
        <v>45367</v>
      </c>
      <c r="B147" t="s">
        <v>10</v>
      </c>
      <c r="C147">
        <v>13</v>
      </c>
      <c r="D147" t="str">
        <f>VLOOKUP(C147,'Šifre izdelkov'!$A$2:$E$14,2,FALSE)</f>
        <v>Rezanci</v>
      </c>
      <c r="E147" t="str">
        <f>VLOOKUP(C147,'Šifre izdelkov'!$A$2:$E$14,3,FALSE)</f>
        <v>Testenine in riž</v>
      </c>
      <c r="F147" t="s">
        <v>37</v>
      </c>
      <c r="G147">
        <f>VLOOKUP(C147,'Šifre izdelkov'!$A$2:$E$14,4,FALSE)</f>
        <v>0.8</v>
      </c>
      <c r="H147">
        <f>VLOOKUP(C147,'Šifre izdelkov'!$A$2:$E$14,5,FALSE)</f>
        <v>1.1599999999999999</v>
      </c>
      <c r="I147">
        <v>30</v>
      </c>
    </row>
    <row r="148" spans="1:9" hidden="1" x14ac:dyDescent="0.25">
      <c r="A148" s="1">
        <v>45379</v>
      </c>
      <c r="B148" t="s">
        <v>11</v>
      </c>
      <c r="C148">
        <v>8</v>
      </c>
      <c r="D148" t="str">
        <f>VLOOKUP(C148,'Šifre izdelkov'!$A$2:$E$14,2,FALSE)</f>
        <v>Pelati</v>
      </c>
      <c r="E148" t="str">
        <f>VLOOKUP(C148,'Šifre izdelkov'!$A$2:$E$14,3,FALSE)</f>
        <v>Konzervirana hrana</v>
      </c>
      <c r="F148" t="s">
        <v>37</v>
      </c>
      <c r="G148">
        <f>VLOOKUP(C148,'Šifre izdelkov'!$A$2:$E$14,4,FALSE)</f>
        <v>1.9</v>
      </c>
      <c r="H148">
        <f>VLOOKUP(C148,'Šifre izdelkov'!$A$2:$E$14,5,FALSE)</f>
        <v>2.7549999999999999</v>
      </c>
      <c r="I148">
        <v>9</v>
      </c>
    </row>
    <row r="149" spans="1:9" hidden="1" x14ac:dyDescent="0.25">
      <c r="A149" s="1">
        <v>45325</v>
      </c>
      <c r="B149" t="s">
        <v>9</v>
      </c>
      <c r="C149">
        <v>7</v>
      </c>
      <c r="D149" t="str">
        <f>VLOOKUP(C149,'Šifre izdelkov'!$A$2:$E$14,2,FALSE)</f>
        <v>Moka</v>
      </c>
      <c r="E149" t="str">
        <f>VLOOKUP(C149,'Šifre izdelkov'!$A$2:$E$14,3,FALSE)</f>
        <v>Osnovna živila</v>
      </c>
      <c r="F149" t="s">
        <v>35</v>
      </c>
      <c r="G149">
        <f>VLOOKUP(C149,'Šifre izdelkov'!$A$2:$E$14,4,FALSE)</f>
        <v>0.55000000000000004</v>
      </c>
      <c r="H149">
        <f>VLOOKUP(C149,'Šifre izdelkov'!$A$2:$E$14,5,FALSE)</f>
        <v>0.79749999999999999</v>
      </c>
      <c r="I149">
        <v>9</v>
      </c>
    </row>
    <row r="150" spans="1:9" hidden="1" x14ac:dyDescent="0.25">
      <c r="A150" s="1">
        <v>45335</v>
      </c>
      <c r="B150" t="s">
        <v>10</v>
      </c>
      <c r="C150">
        <v>2</v>
      </c>
      <c r="D150" t="str">
        <f>VLOOKUP(C150,'Šifre izdelkov'!$A$2:$E$14,2,FALSE)</f>
        <v>Kakav</v>
      </c>
      <c r="E150" t="str">
        <f>VLOOKUP(C150,'Šifre izdelkov'!$A$2:$E$14,3,FALSE)</f>
        <v>Napitki</v>
      </c>
      <c r="F150" t="s">
        <v>36</v>
      </c>
      <c r="G150">
        <f>VLOOKUP(C150,'Šifre izdelkov'!$A$2:$E$14,4,FALSE)</f>
        <v>0.3</v>
      </c>
      <c r="H150">
        <f>VLOOKUP(C150,'Šifre izdelkov'!$A$2:$E$14,5,FALSE)</f>
        <v>0.435</v>
      </c>
      <c r="I150">
        <v>5</v>
      </c>
    </row>
    <row r="151" spans="1:9" hidden="1" x14ac:dyDescent="0.25">
      <c r="A151" s="1">
        <v>45366</v>
      </c>
      <c r="B151" t="s">
        <v>11</v>
      </c>
      <c r="C151">
        <v>7</v>
      </c>
      <c r="D151" t="str">
        <f>VLOOKUP(C151,'Šifre izdelkov'!$A$2:$E$14,2,FALSE)</f>
        <v>Moka</v>
      </c>
      <c r="E151" t="str">
        <f>VLOOKUP(C151,'Šifre izdelkov'!$A$2:$E$14,3,FALSE)</f>
        <v>Osnovna živila</v>
      </c>
      <c r="F151" t="s">
        <v>37</v>
      </c>
      <c r="G151">
        <f>VLOOKUP(C151,'Šifre izdelkov'!$A$2:$E$14,4,FALSE)</f>
        <v>0.55000000000000004</v>
      </c>
      <c r="H151">
        <f>VLOOKUP(C151,'Šifre izdelkov'!$A$2:$E$14,5,FALSE)</f>
        <v>0.79749999999999999</v>
      </c>
      <c r="I151">
        <v>1</v>
      </c>
    </row>
    <row r="152" spans="1:9" hidden="1" x14ac:dyDescent="0.25">
      <c r="A152" s="1">
        <v>45343</v>
      </c>
      <c r="B152" t="s">
        <v>9</v>
      </c>
      <c r="C152">
        <v>8</v>
      </c>
      <c r="D152" t="str">
        <f>VLOOKUP(C152,'Šifre izdelkov'!$A$2:$E$14,2,FALSE)</f>
        <v>Pelati</v>
      </c>
      <c r="E152" t="str">
        <f>VLOOKUP(C152,'Šifre izdelkov'!$A$2:$E$14,3,FALSE)</f>
        <v>Konzervirana hrana</v>
      </c>
      <c r="F152" t="s">
        <v>33</v>
      </c>
      <c r="G152">
        <f>VLOOKUP(C152,'Šifre izdelkov'!$A$2:$E$14,4,FALSE)</f>
        <v>1.9</v>
      </c>
      <c r="H152">
        <f>VLOOKUP(C152,'Šifre izdelkov'!$A$2:$E$14,5,FALSE)</f>
        <v>2.7549999999999999</v>
      </c>
      <c r="I152">
        <v>22</v>
      </c>
    </row>
    <row r="153" spans="1:9" hidden="1" x14ac:dyDescent="0.25">
      <c r="A153" s="1">
        <v>45353</v>
      </c>
      <c r="B153" t="s">
        <v>9</v>
      </c>
      <c r="C153">
        <v>2</v>
      </c>
      <c r="D153" t="str">
        <f>VLOOKUP(C153,'Šifre izdelkov'!$A$2:$E$14,2,FALSE)</f>
        <v>Kakav</v>
      </c>
      <c r="E153" t="str">
        <f>VLOOKUP(C153,'Šifre izdelkov'!$A$2:$E$14,3,FALSE)</f>
        <v>Napitki</v>
      </c>
      <c r="F153" t="s">
        <v>34</v>
      </c>
      <c r="G153">
        <f>VLOOKUP(C153,'Šifre izdelkov'!$A$2:$E$14,4,FALSE)</f>
        <v>0.3</v>
      </c>
      <c r="H153">
        <f>VLOOKUP(C153,'Šifre izdelkov'!$A$2:$E$14,5,FALSE)</f>
        <v>0.435</v>
      </c>
      <c r="I153">
        <v>3</v>
      </c>
    </row>
    <row r="154" spans="1:9" hidden="1" x14ac:dyDescent="0.25">
      <c r="A154" s="1">
        <v>45356</v>
      </c>
      <c r="B154" t="s">
        <v>11</v>
      </c>
      <c r="C154">
        <v>13</v>
      </c>
      <c r="D154" t="str">
        <f>VLOOKUP(C154,'Šifre izdelkov'!$A$2:$E$14,2,FALSE)</f>
        <v>Rezanci</v>
      </c>
      <c r="E154" t="str">
        <f>VLOOKUP(C154,'Šifre izdelkov'!$A$2:$E$14,3,FALSE)</f>
        <v>Testenine in riž</v>
      </c>
      <c r="F154" t="s">
        <v>35</v>
      </c>
      <c r="G154">
        <f>VLOOKUP(C154,'Šifre izdelkov'!$A$2:$E$14,4,FALSE)</f>
        <v>0.8</v>
      </c>
      <c r="H154">
        <f>VLOOKUP(C154,'Šifre izdelkov'!$A$2:$E$14,5,FALSE)</f>
        <v>1.1599999999999999</v>
      </c>
      <c r="I154">
        <v>30</v>
      </c>
    </row>
    <row r="155" spans="1:9" hidden="1" x14ac:dyDescent="0.25">
      <c r="A155" s="1">
        <v>45368</v>
      </c>
      <c r="B155" t="s">
        <v>9</v>
      </c>
      <c r="C155">
        <v>12</v>
      </c>
      <c r="D155" t="str">
        <f>VLOOKUP(C155,'Šifre izdelkov'!$A$2:$E$14,2,FALSE)</f>
        <v>Pršut</v>
      </c>
      <c r="E155" t="str">
        <f>VLOOKUP(C155,'Šifre izdelkov'!$A$2:$E$14,3,FALSE)</f>
        <v>Meso in mesni izdelki</v>
      </c>
      <c r="F155" t="s">
        <v>36</v>
      </c>
      <c r="G155">
        <f>VLOOKUP(C155,'Šifre izdelkov'!$A$2:$E$14,4,FALSE)</f>
        <v>8.75</v>
      </c>
      <c r="H155">
        <f>VLOOKUP(C155,'Šifre izdelkov'!$A$2:$E$14,5,FALSE)</f>
        <v>12.6875</v>
      </c>
      <c r="I155">
        <v>19</v>
      </c>
    </row>
    <row r="156" spans="1:9" hidden="1" x14ac:dyDescent="0.25">
      <c r="A156" s="1">
        <v>45327</v>
      </c>
      <c r="B156" t="s">
        <v>10</v>
      </c>
      <c r="C156">
        <v>9</v>
      </c>
      <c r="D156" t="str">
        <f>VLOOKUP(C156,'Šifre izdelkov'!$A$2:$E$14,2,FALSE)</f>
        <v>Sol</v>
      </c>
      <c r="E156" t="str">
        <f>VLOOKUP(C156,'Šifre izdelkov'!$A$2:$E$14,3,FALSE)</f>
        <v>Začimbe</v>
      </c>
      <c r="F156" t="s">
        <v>37</v>
      </c>
      <c r="G156">
        <f>VLOOKUP(C156,'Šifre izdelkov'!$A$2:$E$14,4,FALSE)</f>
        <v>0.7</v>
      </c>
      <c r="H156">
        <f>VLOOKUP(C156,'Šifre izdelkov'!$A$2:$E$14,5,FALSE)</f>
        <v>1.0149999999999999</v>
      </c>
      <c r="I156">
        <v>29</v>
      </c>
    </row>
    <row r="157" spans="1:9" hidden="1" x14ac:dyDescent="0.25">
      <c r="A157" s="1">
        <v>45375</v>
      </c>
      <c r="B157" t="s">
        <v>10</v>
      </c>
      <c r="C157">
        <v>3</v>
      </c>
      <c r="D157" t="str">
        <f>VLOOKUP(C157,'Šifre izdelkov'!$A$2:$E$14,2,FALSE)</f>
        <v>Čaj</v>
      </c>
      <c r="E157" t="str">
        <f>VLOOKUP(C157,'Šifre izdelkov'!$A$2:$E$14,3,FALSE)</f>
        <v>Napitki</v>
      </c>
      <c r="F157" t="s">
        <v>33</v>
      </c>
      <c r="G157">
        <f>VLOOKUP(C157,'Šifre izdelkov'!$A$2:$E$14,4,FALSE)</f>
        <v>0.25</v>
      </c>
      <c r="H157">
        <f>VLOOKUP(C157,'Šifre izdelkov'!$A$2:$E$14,5,FALSE)</f>
        <v>0.36249999999999999</v>
      </c>
      <c r="I157">
        <v>30</v>
      </c>
    </row>
    <row r="158" spans="1:9" hidden="1" x14ac:dyDescent="0.25">
      <c r="A158" s="1">
        <v>45379</v>
      </c>
      <c r="B158" t="s">
        <v>10</v>
      </c>
      <c r="C158">
        <v>7</v>
      </c>
      <c r="D158" t="str">
        <f>VLOOKUP(C158,'Šifre izdelkov'!$A$2:$E$14,2,FALSE)</f>
        <v>Moka</v>
      </c>
      <c r="E158" t="str">
        <f>VLOOKUP(C158,'Šifre izdelkov'!$A$2:$E$14,3,FALSE)</f>
        <v>Osnovna živila</v>
      </c>
      <c r="F158" t="s">
        <v>35</v>
      </c>
      <c r="G158">
        <f>VLOOKUP(C158,'Šifre izdelkov'!$A$2:$E$14,4,FALSE)</f>
        <v>0.55000000000000004</v>
      </c>
      <c r="H158">
        <f>VLOOKUP(C158,'Šifre izdelkov'!$A$2:$E$14,5,FALSE)</f>
        <v>0.79749999999999999</v>
      </c>
      <c r="I158">
        <v>6</v>
      </c>
    </row>
    <row r="159" spans="1:9" hidden="1" x14ac:dyDescent="0.25">
      <c r="A159" s="1">
        <v>45391</v>
      </c>
      <c r="B159" t="s">
        <v>10</v>
      </c>
      <c r="C159">
        <v>6</v>
      </c>
      <c r="D159" t="str">
        <f>VLOOKUP(C159,'Šifre izdelkov'!$A$2:$E$14,2,FALSE)</f>
        <v>Riž</v>
      </c>
      <c r="E159" t="str">
        <f>VLOOKUP(C159,'Šifre izdelkov'!$A$2:$E$14,3,FALSE)</f>
        <v>Testenine in riž</v>
      </c>
      <c r="F159" t="s">
        <v>36</v>
      </c>
      <c r="G159">
        <f>VLOOKUP(C159,'Šifre izdelkov'!$A$2:$E$14,4,FALSE)</f>
        <v>1.67</v>
      </c>
      <c r="H159">
        <f>VLOOKUP(C159,'Šifre izdelkov'!$A$2:$E$14,5,FALSE)</f>
        <v>2.4215</v>
      </c>
      <c r="I159">
        <v>16</v>
      </c>
    </row>
    <row r="160" spans="1:9" hidden="1" x14ac:dyDescent="0.25">
      <c r="A160" s="1">
        <v>45361</v>
      </c>
      <c r="B160" t="s">
        <v>11</v>
      </c>
      <c r="C160">
        <v>3</v>
      </c>
      <c r="D160" t="str">
        <f>VLOOKUP(C160,'Šifre izdelkov'!$A$2:$E$14,2,FALSE)</f>
        <v>Čaj</v>
      </c>
      <c r="E160" t="str">
        <f>VLOOKUP(C160,'Šifre izdelkov'!$A$2:$E$14,3,FALSE)</f>
        <v>Napitki</v>
      </c>
      <c r="F160" t="s">
        <v>37</v>
      </c>
      <c r="G160">
        <f>VLOOKUP(C160,'Šifre izdelkov'!$A$2:$E$14,4,FALSE)</f>
        <v>0.25</v>
      </c>
      <c r="H160">
        <f>VLOOKUP(C160,'Šifre izdelkov'!$A$2:$E$14,5,FALSE)</f>
        <v>0.36249999999999999</v>
      </c>
      <c r="I160">
        <v>3</v>
      </c>
    </row>
    <row r="161" spans="1:9" hidden="1" x14ac:dyDescent="0.25">
      <c r="A161" s="1">
        <v>45388</v>
      </c>
      <c r="B161" t="s">
        <v>9</v>
      </c>
      <c r="C161">
        <v>8</v>
      </c>
      <c r="D161" t="str">
        <f>VLOOKUP(C161,'Šifre izdelkov'!$A$2:$E$14,2,FALSE)</f>
        <v>Pelati</v>
      </c>
      <c r="E161" t="str">
        <f>VLOOKUP(C161,'Šifre izdelkov'!$A$2:$E$14,3,FALSE)</f>
        <v>Konzervirana hrana</v>
      </c>
      <c r="F161" t="s">
        <v>33</v>
      </c>
      <c r="G161">
        <f>VLOOKUP(C161,'Šifre izdelkov'!$A$2:$E$14,4,FALSE)</f>
        <v>1.9</v>
      </c>
      <c r="H161">
        <f>VLOOKUP(C161,'Šifre izdelkov'!$A$2:$E$14,5,FALSE)</f>
        <v>2.7549999999999999</v>
      </c>
      <c r="I161">
        <v>25</v>
      </c>
    </row>
    <row r="162" spans="1:9" hidden="1" x14ac:dyDescent="0.25">
      <c r="A162" s="1">
        <v>45378</v>
      </c>
      <c r="B162" t="s">
        <v>10</v>
      </c>
      <c r="C162">
        <v>2</v>
      </c>
      <c r="D162" t="str">
        <f>VLOOKUP(C162,'Šifre izdelkov'!$A$2:$E$14,2,FALSE)</f>
        <v>Kakav</v>
      </c>
      <c r="E162" t="str">
        <f>VLOOKUP(C162,'Šifre izdelkov'!$A$2:$E$14,3,FALSE)</f>
        <v>Napitki</v>
      </c>
      <c r="F162" t="s">
        <v>34</v>
      </c>
      <c r="G162">
        <f>VLOOKUP(C162,'Šifre izdelkov'!$A$2:$E$14,4,FALSE)</f>
        <v>0.3</v>
      </c>
      <c r="H162">
        <f>VLOOKUP(C162,'Šifre izdelkov'!$A$2:$E$14,5,FALSE)</f>
        <v>0.435</v>
      </c>
      <c r="I162">
        <v>30</v>
      </c>
    </row>
    <row r="163" spans="1:9" hidden="1" x14ac:dyDescent="0.25">
      <c r="A163" s="1">
        <v>45394</v>
      </c>
      <c r="B163" t="s">
        <v>11</v>
      </c>
      <c r="C163">
        <v>2</v>
      </c>
      <c r="D163" t="str">
        <f>VLOOKUP(C163,'Šifre izdelkov'!$A$2:$E$14,2,FALSE)</f>
        <v>Kakav</v>
      </c>
      <c r="E163" t="str">
        <f>VLOOKUP(C163,'Šifre izdelkov'!$A$2:$E$14,3,FALSE)</f>
        <v>Napitki</v>
      </c>
      <c r="F163" t="s">
        <v>35</v>
      </c>
      <c r="G163">
        <f>VLOOKUP(C163,'Šifre izdelkov'!$A$2:$E$14,4,FALSE)</f>
        <v>0.3</v>
      </c>
      <c r="H163">
        <f>VLOOKUP(C163,'Šifre izdelkov'!$A$2:$E$14,5,FALSE)</f>
        <v>0.435</v>
      </c>
      <c r="I163">
        <v>29</v>
      </c>
    </row>
    <row r="164" spans="1:9" hidden="1" x14ac:dyDescent="0.25">
      <c r="A164" s="1">
        <v>45325</v>
      </c>
      <c r="B164" t="s">
        <v>9</v>
      </c>
      <c r="C164">
        <v>9</v>
      </c>
      <c r="D164" t="str">
        <f>VLOOKUP(C164,'Šifre izdelkov'!$A$2:$E$14,2,FALSE)</f>
        <v>Sol</v>
      </c>
      <c r="E164" t="str">
        <f>VLOOKUP(C164,'Šifre izdelkov'!$A$2:$E$14,3,FALSE)</f>
        <v>Začimbe</v>
      </c>
      <c r="F164" t="s">
        <v>36</v>
      </c>
      <c r="G164">
        <f>VLOOKUP(C164,'Šifre izdelkov'!$A$2:$E$14,4,FALSE)</f>
        <v>0.7</v>
      </c>
      <c r="H164">
        <f>VLOOKUP(C164,'Šifre izdelkov'!$A$2:$E$14,5,FALSE)</f>
        <v>1.0149999999999999</v>
      </c>
      <c r="I164">
        <v>20</v>
      </c>
    </row>
    <row r="165" spans="1:9" hidden="1" x14ac:dyDescent="0.25">
      <c r="A165" s="1">
        <v>45380</v>
      </c>
      <c r="B165" t="s">
        <v>10</v>
      </c>
      <c r="C165">
        <v>8</v>
      </c>
      <c r="D165" t="str">
        <f>VLOOKUP(C165,'Šifre izdelkov'!$A$2:$E$14,2,FALSE)</f>
        <v>Pelati</v>
      </c>
      <c r="E165" t="str">
        <f>VLOOKUP(C165,'Šifre izdelkov'!$A$2:$E$14,3,FALSE)</f>
        <v>Konzervirana hrana</v>
      </c>
      <c r="F165" t="s">
        <v>37</v>
      </c>
      <c r="G165">
        <f>VLOOKUP(C165,'Šifre izdelkov'!$A$2:$E$14,4,FALSE)</f>
        <v>1.9</v>
      </c>
      <c r="H165">
        <f>VLOOKUP(C165,'Šifre izdelkov'!$A$2:$E$14,5,FALSE)</f>
        <v>2.7549999999999999</v>
      </c>
      <c r="I165">
        <v>20</v>
      </c>
    </row>
    <row r="166" spans="1:9" hidden="1" x14ac:dyDescent="0.25">
      <c r="A166" s="1">
        <v>45310</v>
      </c>
      <c r="B166" t="s">
        <v>11</v>
      </c>
      <c r="C166">
        <v>4</v>
      </c>
      <c r="D166" t="str">
        <f>VLOOKUP(C166,'Šifre izdelkov'!$A$2:$E$14,2,FALSE)</f>
        <v>Mleko</v>
      </c>
      <c r="E166" t="str">
        <f>VLOOKUP(C166,'Šifre izdelkov'!$A$2:$E$14,3,FALSE)</f>
        <v>Mleko in mlečni izdelki</v>
      </c>
      <c r="F166" t="s">
        <v>33</v>
      </c>
      <c r="G166">
        <f>VLOOKUP(C166,'Šifre izdelkov'!$A$2:$E$14,4,FALSE)</f>
        <v>0.8</v>
      </c>
      <c r="H166">
        <f>VLOOKUP(C166,'Šifre izdelkov'!$A$2:$E$14,5,FALSE)</f>
        <v>1.1599999999999999</v>
      </c>
      <c r="I166">
        <v>6</v>
      </c>
    </row>
    <row r="167" spans="1:9" hidden="1" x14ac:dyDescent="0.25">
      <c r="A167" s="1">
        <v>45379</v>
      </c>
      <c r="B167" t="s">
        <v>11</v>
      </c>
      <c r="C167">
        <v>1</v>
      </c>
      <c r="D167" t="str">
        <f>VLOOKUP(C167,'Šifre izdelkov'!$A$2:$E$14,2,FALSE)</f>
        <v>Kava</v>
      </c>
      <c r="E167" t="str">
        <f>VLOOKUP(C167,'Šifre izdelkov'!$A$2:$E$14,3,FALSE)</f>
        <v>Napitki</v>
      </c>
      <c r="F167" t="s">
        <v>35</v>
      </c>
      <c r="G167">
        <f>VLOOKUP(C167,'Šifre izdelkov'!$A$2:$E$14,4,FALSE)</f>
        <v>0.5</v>
      </c>
      <c r="H167">
        <f>VLOOKUP(C167,'Šifre izdelkov'!$A$2:$E$14,5,FALSE)</f>
        <v>0.72499999999999998</v>
      </c>
      <c r="I167">
        <v>14</v>
      </c>
    </row>
    <row r="168" spans="1:9" hidden="1" x14ac:dyDescent="0.25">
      <c r="A168" s="1">
        <v>45314</v>
      </c>
      <c r="B168" t="s">
        <v>10</v>
      </c>
      <c r="C168">
        <v>7</v>
      </c>
      <c r="D168" t="str">
        <f>VLOOKUP(C168,'Šifre izdelkov'!$A$2:$E$14,2,FALSE)</f>
        <v>Moka</v>
      </c>
      <c r="E168" t="str">
        <f>VLOOKUP(C168,'Šifre izdelkov'!$A$2:$E$14,3,FALSE)</f>
        <v>Osnovna živila</v>
      </c>
      <c r="F168" t="s">
        <v>36</v>
      </c>
      <c r="G168">
        <f>VLOOKUP(C168,'Šifre izdelkov'!$A$2:$E$14,4,FALSE)</f>
        <v>0.55000000000000004</v>
      </c>
      <c r="H168">
        <f>VLOOKUP(C168,'Šifre izdelkov'!$A$2:$E$14,5,FALSE)</f>
        <v>0.79749999999999999</v>
      </c>
      <c r="I168">
        <v>15</v>
      </c>
    </row>
    <row r="169" spans="1:9" hidden="1" x14ac:dyDescent="0.25">
      <c r="A169" s="1">
        <v>45348</v>
      </c>
      <c r="B169" t="s">
        <v>11</v>
      </c>
      <c r="C169">
        <v>4</v>
      </c>
      <c r="D169" t="str">
        <f>VLOOKUP(C169,'Šifre izdelkov'!$A$2:$E$14,2,FALSE)</f>
        <v>Mleko</v>
      </c>
      <c r="E169" t="str">
        <f>VLOOKUP(C169,'Šifre izdelkov'!$A$2:$E$14,3,FALSE)</f>
        <v>Mleko in mlečni izdelki</v>
      </c>
      <c r="F169" t="s">
        <v>37</v>
      </c>
      <c r="G169">
        <f>VLOOKUP(C169,'Šifre izdelkov'!$A$2:$E$14,4,FALSE)</f>
        <v>0.8</v>
      </c>
      <c r="H169">
        <f>VLOOKUP(C169,'Šifre izdelkov'!$A$2:$E$14,5,FALSE)</f>
        <v>1.1599999999999999</v>
      </c>
      <c r="I169">
        <v>9</v>
      </c>
    </row>
    <row r="170" spans="1:9" hidden="1" x14ac:dyDescent="0.25">
      <c r="A170" s="1">
        <v>45385</v>
      </c>
      <c r="B170" t="s">
        <v>9</v>
      </c>
      <c r="C170">
        <v>4</v>
      </c>
      <c r="D170" t="str">
        <f>VLOOKUP(C170,'Šifre izdelkov'!$A$2:$E$14,2,FALSE)</f>
        <v>Mleko</v>
      </c>
      <c r="E170" t="str">
        <f>VLOOKUP(C170,'Šifre izdelkov'!$A$2:$E$14,3,FALSE)</f>
        <v>Mleko in mlečni izdelki</v>
      </c>
      <c r="F170" t="s">
        <v>33</v>
      </c>
      <c r="G170">
        <f>VLOOKUP(C170,'Šifre izdelkov'!$A$2:$E$14,4,FALSE)</f>
        <v>0.8</v>
      </c>
      <c r="H170">
        <f>VLOOKUP(C170,'Šifre izdelkov'!$A$2:$E$14,5,FALSE)</f>
        <v>1.1599999999999999</v>
      </c>
      <c r="I170">
        <v>23</v>
      </c>
    </row>
    <row r="171" spans="1:9" hidden="1" x14ac:dyDescent="0.25">
      <c r="A171" s="1">
        <v>45381</v>
      </c>
      <c r="B171" t="s">
        <v>10</v>
      </c>
      <c r="C171">
        <v>11</v>
      </c>
      <c r="D171" t="str">
        <f>VLOOKUP(C171,'Šifre izdelkov'!$A$2:$E$14,2,FALSE)</f>
        <v>Sladkor</v>
      </c>
      <c r="E171" t="str">
        <f>VLOOKUP(C171,'Šifre izdelkov'!$A$2:$E$14,3,FALSE)</f>
        <v>Osnovna živila</v>
      </c>
      <c r="F171" t="s">
        <v>34</v>
      </c>
      <c r="G171">
        <f>VLOOKUP(C171,'Šifre izdelkov'!$A$2:$E$14,4,FALSE)</f>
        <v>0.77</v>
      </c>
      <c r="H171">
        <f>VLOOKUP(C171,'Šifre izdelkov'!$A$2:$E$14,5,FALSE)</f>
        <v>1.1165</v>
      </c>
      <c r="I171">
        <v>13</v>
      </c>
    </row>
    <row r="172" spans="1:9" hidden="1" x14ac:dyDescent="0.25">
      <c r="A172" s="1">
        <v>45365</v>
      </c>
      <c r="B172" t="s">
        <v>11</v>
      </c>
      <c r="C172">
        <v>4</v>
      </c>
      <c r="D172" t="str">
        <f>VLOOKUP(C172,'Šifre izdelkov'!$A$2:$E$14,2,FALSE)</f>
        <v>Mleko</v>
      </c>
      <c r="E172" t="str">
        <f>VLOOKUP(C172,'Šifre izdelkov'!$A$2:$E$14,3,FALSE)</f>
        <v>Mleko in mlečni izdelki</v>
      </c>
      <c r="F172" t="s">
        <v>35</v>
      </c>
      <c r="G172">
        <f>VLOOKUP(C172,'Šifre izdelkov'!$A$2:$E$14,4,FALSE)</f>
        <v>0.8</v>
      </c>
      <c r="H172">
        <f>VLOOKUP(C172,'Šifre izdelkov'!$A$2:$E$14,5,FALSE)</f>
        <v>1.1599999999999999</v>
      </c>
      <c r="I172">
        <v>6</v>
      </c>
    </row>
    <row r="173" spans="1:9" hidden="1" x14ac:dyDescent="0.25">
      <c r="A173" s="1">
        <v>45368</v>
      </c>
      <c r="B173" t="s">
        <v>11</v>
      </c>
      <c r="C173">
        <v>4</v>
      </c>
      <c r="D173" t="str">
        <f>VLOOKUP(C173,'Šifre izdelkov'!$A$2:$E$14,2,FALSE)</f>
        <v>Mleko</v>
      </c>
      <c r="E173" t="str">
        <f>VLOOKUP(C173,'Šifre izdelkov'!$A$2:$E$14,3,FALSE)</f>
        <v>Mleko in mlečni izdelki</v>
      </c>
      <c r="F173" t="s">
        <v>36</v>
      </c>
      <c r="G173">
        <f>VLOOKUP(C173,'Šifre izdelkov'!$A$2:$E$14,4,FALSE)</f>
        <v>0.8</v>
      </c>
      <c r="H173">
        <f>VLOOKUP(C173,'Šifre izdelkov'!$A$2:$E$14,5,FALSE)</f>
        <v>1.1599999999999999</v>
      </c>
      <c r="I173">
        <v>27</v>
      </c>
    </row>
    <row r="174" spans="1:9" hidden="1" x14ac:dyDescent="0.25">
      <c r="A174" s="1">
        <v>45377</v>
      </c>
      <c r="B174" t="s">
        <v>10</v>
      </c>
      <c r="C174">
        <v>2</v>
      </c>
      <c r="D174" t="str">
        <f>VLOOKUP(C174,'Šifre izdelkov'!$A$2:$E$14,2,FALSE)</f>
        <v>Kakav</v>
      </c>
      <c r="E174" t="str">
        <f>VLOOKUP(C174,'Šifre izdelkov'!$A$2:$E$14,3,FALSE)</f>
        <v>Napitki</v>
      </c>
      <c r="F174" t="s">
        <v>37</v>
      </c>
      <c r="G174">
        <f>VLOOKUP(C174,'Šifre izdelkov'!$A$2:$E$14,4,FALSE)</f>
        <v>0.3</v>
      </c>
      <c r="H174">
        <f>VLOOKUP(C174,'Šifre izdelkov'!$A$2:$E$14,5,FALSE)</f>
        <v>0.435</v>
      </c>
      <c r="I174">
        <v>5</v>
      </c>
    </row>
    <row r="175" spans="1:9" hidden="1" x14ac:dyDescent="0.25">
      <c r="A175" s="1">
        <v>45324</v>
      </c>
      <c r="B175" t="s">
        <v>11</v>
      </c>
      <c r="C175">
        <v>2</v>
      </c>
      <c r="D175" t="str">
        <f>VLOOKUP(C175,'Šifre izdelkov'!$A$2:$E$14,2,FALSE)</f>
        <v>Kakav</v>
      </c>
      <c r="E175" t="str">
        <f>VLOOKUP(C175,'Šifre izdelkov'!$A$2:$E$14,3,FALSE)</f>
        <v>Napitki</v>
      </c>
      <c r="F175" t="s">
        <v>33</v>
      </c>
      <c r="G175">
        <f>VLOOKUP(C175,'Šifre izdelkov'!$A$2:$E$14,4,FALSE)</f>
        <v>0.3</v>
      </c>
      <c r="H175">
        <f>VLOOKUP(C175,'Šifre izdelkov'!$A$2:$E$14,5,FALSE)</f>
        <v>0.435</v>
      </c>
      <c r="I175">
        <v>27</v>
      </c>
    </row>
    <row r="176" spans="1:9" hidden="1" x14ac:dyDescent="0.25">
      <c r="A176" s="1">
        <v>45392</v>
      </c>
      <c r="B176" t="s">
        <v>9</v>
      </c>
      <c r="C176">
        <v>1</v>
      </c>
      <c r="D176" t="str">
        <f>VLOOKUP(C176,'Šifre izdelkov'!$A$2:$E$14,2,FALSE)</f>
        <v>Kava</v>
      </c>
      <c r="E176" t="str">
        <f>VLOOKUP(C176,'Šifre izdelkov'!$A$2:$E$14,3,FALSE)</f>
        <v>Napitki</v>
      </c>
      <c r="F176" t="s">
        <v>33</v>
      </c>
      <c r="G176">
        <f>VLOOKUP(C176,'Šifre izdelkov'!$A$2:$E$14,4,FALSE)</f>
        <v>0.5</v>
      </c>
      <c r="H176">
        <f>VLOOKUP(C176,'Šifre izdelkov'!$A$2:$E$14,5,FALSE)</f>
        <v>0.72499999999999998</v>
      </c>
      <c r="I176">
        <v>14</v>
      </c>
    </row>
    <row r="177" spans="1:9" hidden="1" x14ac:dyDescent="0.25">
      <c r="A177" s="1">
        <v>45359</v>
      </c>
      <c r="B177" t="s">
        <v>10</v>
      </c>
      <c r="C177">
        <v>5</v>
      </c>
      <c r="D177" t="str">
        <f>VLOOKUP(C177,'Šifre izdelkov'!$A$2:$E$14,2,FALSE)</f>
        <v>Olje</v>
      </c>
      <c r="E177" t="str">
        <f>VLOOKUP(C177,'Šifre izdelkov'!$A$2:$E$14,3,FALSE)</f>
        <v>Osnovna živila</v>
      </c>
      <c r="F177" t="s">
        <v>33</v>
      </c>
      <c r="G177">
        <f>VLOOKUP(C177,'Šifre izdelkov'!$A$2:$E$14,4,FALSE)</f>
        <v>2.1</v>
      </c>
      <c r="H177">
        <f>VLOOKUP(C177,'Šifre izdelkov'!$A$2:$E$14,5,FALSE)</f>
        <v>3.0449999999999999</v>
      </c>
      <c r="I177">
        <v>19</v>
      </c>
    </row>
    <row r="178" spans="1:9" x14ac:dyDescent="0.25">
      <c r="A178" s="1">
        <v>45331</v>
      </c>
      <c r="B178" t="s">
        <v>11</v>
      </c>
      <c r="C178">
        <v>9</v>
      </c>
      <c r="D178" t="str">
        <f>VLOOKUP(C178,'Šifre izdelkov'!$A$2:$E$14,2,FALSE)</f>
        <v>Sol</v>
      </c>
      <c r="E178" t="str">
        <f>VLOOKUP(C178,'Šifre izdelkov'!$A$2:$E$14,3,FALSE)</f>
        <v>Začimbe</v>
      </c>
      <c r="F178" t="s">
        <v>33</v>
      </c>
      <c r="G178">
        <f>VLOOKUP(C178,'Šifre izdelkov'!$A$2:$E$14,4,FALSE)</f>
        <v>0.7</v>
      </c>
      <c r="H178">
        <f>VLOOKUP(C178,'Šifre izdelkov'!$A$2:$E$14,5,FALSE)</f>
        <v>1.0149999999999999</v>
      </c>
      <c r="I178">
        <v>26</v>
      </c>
    </row>
    <row r="179" spans="1:9" hidden="1" x14ac:dyDescent="0.25">
      <c r="A179" s="1">
        <v>45392</v>
      </c>
      <c r="B179" t="s">
        <v>9</v>
      </c>
      <c r="C179">
        <v>7</v>
      </c>
      <c r="D179" t="str">
        <f>VLOOKUP(C179,'Šifre izdelkov'!$A$2:$E$14,2,FALSE)</f>
        <v>Moka</v>
      </c>
      <c r="E179" t="str">
        <f>VLOOKUP(C179,'Šifre izdelkov'!$A$2:$E$14,3,FALSE)</f>
        <v>Osnovna živila</v>
      </c>
      <c r="F179" t="s">
        <v>35</v>
      </c>
      <c r="G179">
        <f>VLOOKUP(C179,'Šifre izdelkov'!$A$2:$E$14,4,FALSE)</f>
        <v>0.55000000000000004</v>
      </c>
      <c r="H179">
        <f>VLOOKUP(C179,'Šifre izdelkov'!$A$2:$E$14,5,FALSE)</f>
        <v>0.79749999999999999</v>
      </c>
      <c r="I179">
        <v>12</v>
      </c>
    </row>
    <row r="180" spans="1:9" hidden="1" x14ac:dyDescent="0.25">
      <c r="A180" s="1">
        <v>45302</v>
      </c>
      <c r="B180" t="s">
        <v>10</v>
      </c>
      <c r="C180">
        <v>8</v>
      </c>
      <c r="D180" t="str">
        <f>VLOOKUP(C180,'Šifre izdelkov'!$A$2:$E$14,2,FALSE)</f>
        <v>Pelati</v>
      </c>
      <c r="E180" t="str">
        <f>VLOOKUP(C180,'Šifre izdelkov'!$A$2:$E$14,3,FALSE)</f>
        <v>Konzervirana hrana</v>
      </c>
      <c r="F180" t="s">
        <v>36</v>
      </c>
      <c r="G180">
        <f>VLOOKUP(C180,'Šifre izdelkov'!$A$2:$E$14,4,FALSE)</f>
        <v>1.9</v>
      </c>
      <c r="H180">
        <f>VLOOKUP(C180,'Šifre izdelkov'!$A$2:$E$14,5,FALSE)</f>
        <v>2.7549999999999999</v>
      </c>
      <c r="I180">
        <v>7</v>
      </c>
    </row>
    <row r="181" spans="1:9" hidden="1" x14ac:dyDescent="0.25">
      <c r="A181" s="1">
        <v>45377</v>
      </c>
      <c r="B181" t="s">
        <v>11</v>
      </c>
      <c r="C181">
        <v>10</v>
      </c>
      <c r="D181" t="str">
        <f>VLOOKUP(C181,'Šifre izdelkov'!$A$2:$E$14,2,FALSE)</f>
        <v>Maslo</v>
      </c>
      <c r="E181" t="str">
        <f>VLOOKUP(C181,'Šifre izdelkov'!$A$2:$E$14,3,FALSE)</f>
        <v>Mleko in mlečni izdelki</v>
      </c>
      <c r="F181" t="s">
        <v>35</v>
      </c>
      <c r="G181">
        <f>VLOOKUP(C181,'Šifre izdelkov'!$A$2:$E$14,4,FALSE)</f>
        <v>0.98</v>
      </c>
      <c r="H181">
        <f>VLOOKUP(C181,'Šifre izdelkov'!$A$2:$E$14,5,FALSE)</f>
        <v>1.421</v>
      </c>
      <c r="I181">
        <v>9</v>
      </c>
    </row>
    <row r="182" spans="1:9" hidden="1" x14ac:dyDescent="0.25">
      <c r="A182" s="1">
        <v>45366</v>
      </c>
      <c r="B182" t="s">
        <v>9</v>
      </c>
      <c r="C182">
        <v>9</v>
      </c>
      <c r="D182" t="str">
        <f>VLOOKUP(C182,'Šifre izdelkov'!$A$2:$E$14,2,FALSE)</f>
        <v>Sol</v>
      </c>
      <c r="E182" t="str">
        <f>VLOOKUP(C182,'Šifre izdelkov'!$A$2:$E$14,3,FALSE)</f>
        <v>Začimbe</v>
      </c>
      <c r="F182" t="s">
        <v>36</v>
      </c>
      <c r="G182">
        <f>VLOOKUP(C182,'Šifre izdelkov'!$A$2:$E$14,4,FALSE)</f>
        <v>0.7</v>
      </c>
      <c r="H182">
        <f>VLOOKUP(C182,'Šifre izdelkov'!$A$2:$E$14,5,FALSE)</f>
        <v>1.0149999999999999</v>
      </c>
      <c r="I182">
        <v>19</v>
      </c>
    </row>
    <row r="183" spans="1:9" hidden="1" x14ac:dyDescent="0.25">
      <c r="A183" s="1">
        <v>45344</v>
      </c>
      <c r="B183" t="s">
        <v>11</v>
      </c>
      <c r="C183">
        <v>8</v>
      </c>
      <c r="D183" t="str">
        <f>VLOOKUP(C183,'Šifre izdelkov'!$A$2:$E$14,2,FALSE)</f>
        <v>Pelati</v>
      </c>
      <c r="E183" t="str">
        <f>VLOOKUP(C183,'Šifre izdelkov'!$A$2:$E$14,3,FALSE)</f>
        <v>Konzervirana hrana</v>
      </c>
      <c r="F183" t="s">
        <v>35</v>
      </c>
      <c r="G183">
        <f>VLOOKUP(C183,'Šifre izdelkov'!$A$2:$E$14,4,FALSE)</f>
        <v>1.9</v>
      </c>
      <c r="H183">
        <f>VLOOKUP(C183,'Šifre izdelkov'!$A$2:$E$14,5,FALSE)</f>
        <v>2.7549999999999999</v>
      </c>
      <c r="I183">
        <v>7</v>
      </c>
    </row>
    <row r="184" spans="1:9" hidden="1" x14ac:dyDescent="0.25">
      <c r="A184" s="1">
        <v>45362</v>
      </c>
      <c r="B184" t="s">
        <v>11</v>
      </c>
      <c r="C184">
        <v>2</v>
      </c>
      <c r="D184" t="str">
        <f>VLOOKUP(C184,'Šifre izdelkov'!$A$2:$E$14,2,FALSE)</f>
        <v>Kakav</v>
      </c>
      <c r="E184" t="str">
        <f>VLOOKUP(C184,'Šifre izdelkov'!$A$2:$E$14,3,FALSE)</f>
        <v>Napitki</v>
      </c>
      <c r="F184" t="s">
        <v>35</v>
      </c>
      <c r="G184">
        <f>VLOOKUP(C184,'Šifre izdelkov'!$A$2:$E$14,4,FALSE)</f>
        <v>0.3</v>
      </c>
      <c r="H184">
        <f>VLOOKUP(C184,'Šifre izdelkov'!$A$2:$E$14,5,FALSE)</f>
        <v>0.435</v>
      </c>
      <c r="I184">
        <v>26</v>
      </c>
    </row>
    <row r="185" spans="1:9" hidden="1" x14ac:dyDescent="0.25">
      <c r="A185" s="1">
        <v>45358</v>
      </c>
      <c r="B185" t="s">
        <v>9</v>
      </c>
      <c r="C185">
        <v>11</v>
      </c>
      <c r="D185" t="str">
        <f>VLOOKUP(C185,'Šifre izdelkov'!$A$2:$E$14,2,FALSE)</f>
        <v>Sladkor</v>
      </c>
      <c r="E185" t="str">
        <f>VLOOKUP(C185,'Šifre izdelkov'!$A$2:$E$14,3,FALSE)</f>
        <v>Osnovna živila</v>
      </c>
      <c r="F185" t="s">
        <v>35</v>
      </c>
      <c r="G185">
        <f>VLOOKUP(C185,'Šifre izdelkov'!$A$2:$E$14,4,FALSE)</f>
        <v>0.77</v>
      </c>
      <c r="H185">
        <f>VLOOKUP(C185,'Šifre izdelkov'!$A$2:$E$14,5,FALSE)</f>
        <v>1.1165</v>
      </c>
      <c r="I185">
        <v>4</v>
      </c>
    </row>
    <row r="186" spans="1:9" hidden="1" x14ac:dyDescent="0.25">
      <c r="A186" s="1">
        <v>45348</v>
      </c>
      <c r="B186" t="s">
        <v>11</v>
      </c>
      <c r="C186">
        <v>10</v>
      </c>
      <c r="D186" t="str">
        <f>VLOOKUP(C186,'Šifre izdelkov'!$A$2:$E$14,2,FALSE)</f>
        <v>Maslo</v>
      </c>
      <c r="E186" t="str">
        <f>VLOOKUP(C186,'Šifre izdelkov'!$A$2:$E$14,3,FALSE)</f>
        <v>Mleko in mlečni izdelki</v>
      </c>
      <c r="F186" t="s">
        <v>35</v>
      </c>
      <c r="G186">
        <f>VLOOKUP(C186,'Šifre izdelkov'!$A$2:$E$14,4,FALSE)</f>
        <v>0.98</v>
      </c>
      <c r="H186">
        <f>VLOOKUP(C186,'Šifre izdelkov'!$A$2:$E$14,5,FALSE)</f>
        <v>1.421</v>
      </c>
      <c r="I186">
        <v>3</v>
      </c>
    </row>
    <row r="187" spans="1:9" hidden="1" x14ac:dyDescent="0.25">
      <c r="A187" s="1">
        <v>45397</v>
      </c>
      <c r="B187" t="s">
        <v>11</v>
      </c>
      <c r="C187">
        <v>11</v>
      </c>
      <c r="D187" t="str">
        <f>VLOOKUP(C187,'Šifre izdelkov'!$A$2:$E$14,2,FALSE)</f>
        <v>Sladkor</v>
      </c>
      <c r="E187" t="str">
        <f>VLOOKUP(C187,'Šifre izdelkov'!$A$2:$E$14,3,FALSE)</f>
        <v>Osnovna živila</v>
      </c>
      <c r="F187" t="s">
        <v>36</v>
      </c>
      <c r="G187">
        <f>VLOOKUP(C187,'Šifre izdelkov'!$A$2:$E$14,4,FALSE)</f>
        <v>0.77</v>
      </c>
      <c r="H187">
        <f>VLOOKUP(C187,'Šifre izdelkov'!$A$2:$E$14,5,FALSE)</f>
        <v>1.1165</v>
      </c>
      <c r="I187">
        <v>29</v>
      </c>
    </row>
    <row r="188" spans="1:9" hidden="1" x14ac:dyDescent="0.25">
      <c r="A188" s="1">
        <v>45394</v>
      </c>
      <c r="B188" t="s">
        <v>9</v>
      </c>
      <c r="C188">
        <v>3</v>
      </c>
      <c r="D188" t="str">
        <f>VLOOKUP(C188,'Šifre izdelkov'!$A$2:$E$14,2,FALSE)</f>
        <v>Čaj</v>
      </c>
      <c r="E188" t="str">
        <f>VLOOKUP(C188,'Šifre izdelkov'!$A$2:$E$14,3,FALSE)</f>
        <v>Napitki</v>
      </c>
      <c r="F188" t="s">
        <v>37</v>
      </c>
      <c r="G188">
        <f>VLOOKUP(C188,'Šifre izdelkov'!$A$2:$E$14,4,FALSE)</f>
        <v>0.25</v>
      </c>
      <c r="H188">
        <f>VLOOKUP(C188,'Šifre izdelkov'!$A$2:$E$14,5,FALSE)</f>
        <v>0.36249999999999999</v>
      </c>
      <c r="I188">
        <v>10</v>
      </c>
    </row>
    <row r="189" spans="1:9" hidden="1" x14ac:dyDescent="0.25">
      <c r="A189" s="1">
        <v>45301</v>
      </c>
      <c r="B189" t="s">
        <v>10</v>
      </c>
      <c r="C189">
        <v>13</v>
      </c>
      <c r="D189" t="str">
        <f>VLOOKUP(C189,'Šifre izdelkov'!$A$2:$E$14,2,FALSE)</f>
        <v>Rezanci</v>
      </c>
      <c r="E189" t="str">
        <f>VLOOKUP(C189,'Šifre izdelkov'!$A$2:$E$14,3,FALSE)</f>
        <v>Testenine in riž</v>
      </c>
      <c r="F189" t="s">
        <v>33</v>
      </c>
      <c r="G189">
        <f>VLOOKUP(C189,'Šifre izdelkov'!$A$2:$E$14,4,FALSE)</f>
        <v>0.8</v>
      </c>
      <c r="H189">
        <f>VLOOKUP(C189,'Šifre izdelkov'!$A$2:$E$14,5,FALSE)</f>
        <v>1.1599999999999999</v>
      </c>
      <c r="I189">
        <v>22</v>
      </c>
    </row>
    <row r="190" spans="1:9" hidden="1" x14ac:dyDescent="0.25">
      <c r="A190" s="1">
        <v>45340</v>
      </c>
      <c r="B190" t="s">
        <v>11</v>
      </c>
      <c r="C190">
        <v>5</v>
      </c>
      <c r="D190" t="str">
        <f>VLOOKUP(C190,'Šifre izdelkov'!$A$2:$E$14,2,FALSE)</f>
        <v>Olje</v>
      </c>
      <c r="E190" t="str">
        <f>VLOOKUP(C190,'Šifre izdelkov'!$A$2:$E$14,3,FALSE)</f>
        <v>Osnovna živila</v>
      </c>
      <c r="F190" t="s">
        <v>34</v>
      </c>
      <c r="G190">
        <f>VLOOKUP(C190,'Šifre izdelkov'!$A$2:$E$14,4,FALSE)</f>
        <v>2.1</v>
      </c>
      <c r="H190">
        <f>VLOOKUP(C190,'Šifre izdelkov'!$A$2:$E$14,5,FALSE)</f>
        <v>3.0449999999999999</v>
      </c>
      <c r="I190">
        <v>7</v>
      </c>
    </row>
    <row r="191" spans="1:9" hidden="1" x14ac:dyDescent="0.25">
      <c r="A191" s="1">
        <v>45307</v>
      </c>
      <c r="B191" t="s">
        <v>9</v>
      </c>
      <c r="C191">
        <v>11</v>
      </c>
      <c r="D191" t="str">
        <f>VLOOKUP(C191,'Šifre izdelkov'!$A$2:$E$14,2,FALSE)</f>
        <v>Sladkor</v>
      </c>
      <c r="E191" t="str">
        <f>VLOOKUP(C191,'Šifre izdelkov'!$A$2:$E$14,3,FALSE)</f>
        <v>Osnovna živila</v>
      </c>
      <c r="F191" t="s">
        <v>35</v>
      </c>
      <c r="G191">
        <f>VLOOKUP(C191,'Šifre izdelkov'!$A$2:$E$14,4,FALSE)</f>
        <v>0.77</v>
      </c>
      <c r="H191">
        <f>VLOOKUP(C191,'Šifre izdelkov'!$A$2:$E$14,5,FALSE)</f>
        <v>1.1165</v>
      </c>
      <c r="I191">
        <v>20</v>
      </c>
    </row>
    <row r="192" spans="1:9" hidden="1" x14ac:dyDescent="0.25">
      <c r="A192" s="1">
        <v>45326</v>
      </c>
      <c r="B192" t="s">
        <v>10</v>
      </c>
      <c r="C192">
        <v>4</v>
      </c>
      <c r="D192" t="str">
        <f>VLOOKUP(C192,'Šifre izdelkov'!$A$2:$E$14,2,FALSE)</f>
        <v>Mleko</v>
      </c>
      <c r="E192" t="str">
        <f>VLOOKUP(C192,'Šifre izdelkov'!$A$2:$E$14,3,FALSE)</f>
        <v>Mleko in mlečni izdelki</v>
      </c>
      <c r="F192" t="s">
        <v>36</v>
      </c>
      <c r="G192">
        <f>VLOOKUP(C192,'Šifre izdelkov'!$A$2:$E$14,4,FALSE)</f>
        <v>0.8</v>
      </c>
      <c r="H192">
        <f>VLOOKUP(C192,'Šifre izdelkov'!$A$2:$E$14,5,FALSE)</f>
        <v>1.1599999999999999</v>
      </c>
      <c r="I192">
        <v>21</v>
      </c>
    </row>
    <row r="193" spans="1:9" hidden="1" x14ac:dyDescent="0.25">
      <c r="A193" s="1">
        <v>45370</v>
      </c>
      <c r="B193" t="s">
        <v>11</v>
      </c>
      <c r="C193">
        <v>11</v>
      </c>
      <c r="D193" t="str">
        <f>VLOOKUP(C193,'Šifre izdelkov'!$A$2:$E$14,2,FALSE)</f>
        <v>Sladkor</v>
      </c>
      <c r="E193" t="str">
        <f>VLOOKUP(C193,'Šifre izdelkov'!$A$2:$E$14,3,FALSE)</f>
        <v>Osnovna živila</v>
      </c>
      <c r="F193" t="s">
        <v>37</v>
      </c>
      <c r="G193">
        <f>VLOOKUP(C193,'Šifre izdelkov'!$A$2:$E$14,4,FALSE)</f>
        <v>0.77</v>
      </c>
      <c r="H193">
        <f>VLOOKUP(C193,'Šifre izdelkov'!$A$2:$E$14,5,FALSE)</f>
        <v>1.1165</v>
      </c>
      <c r="I193">
        <v>26</v>
      </c>
    </row>
    <row r="194" spans="1:9" hidden="1" x14ac:dyDescent="0.25">
      <c r="A194" s="1">
        <v>45375</v>
      </c>
      <c r="B194" t="s">
        <v>9</v>
      </c>
      <c r="C194">
        <v>8</v>
      </c>
      <c r="D194" t="str">
        <f>VLOOKUP(C194,'Šifre izdelkov'!$A$2:$E$14,2,FALSE)</f>
        <v>Pelati</v>
      </c>
      <c r="E194" t="str">
        <f>VLOOKUP(C194,'Šifre izdelkov'!$A$2:$E$14,3,FALSE)</f>
        <v>Konzervirana hrana</v>
      </c>
      <c r="F194" t="s">
        <v>33</v>
      </c>
      <c r="G194">
        <f>VLOOKUP(C194,'Šifre izdelkov'!$A$2:$E$14,4,FALSE)</f>
        <v>1.9</v>
      </c>
      <c r="H194">
        <f>VLOOKUP(C194,'Šifre izdelkov'!$A$2:$E$14,5,FALSE)</f>
        <v>2.7549999999999999</v>
      </c>
      <c r="I194">
        <v>13</v>
      </c>
    </row>
    <row r="195" spans="1:9" hidden="1" x14ac:dyDescent="0.25">
      <c r="A195" s="1">
        <v>45330</v>
      </c>
      <c r="B195" t="s">
        <v>10</v>
      </c>
      <c r="C195">
        <v>3</v>
      </c>
      <c r="D195" t="str">
        <f>VLOOKUP(C195,'Šifre izdelkov'!$A$2:$E$14,2,FALSE)</f>
        <v>Čaj</v>
      </c>
      <c r="E195" t="str">
        <f>VLOOKUP(C195,'Šifre izdelkov'!$A$2:$E$14,3,FALSE)</f>
        <v>Napitki</v>
      </c>
      <c r="F195" t="s">
        <v>35</v>
      </c>
      <c r="G195">
        <f>VLOOKUP(C195,'Šifre izdelkov'!$A$2:$E$14,4,FALSE)</f>
        <v>0.25</v>
      </c>
      <c r="H195">
        <f>VLOOKUP(C195,'Šifre izdelkov'!$A$2:$E$14,5,FALSE)</f>
        <v>0.36249999999999999</v>
      </c>
      <c r="I195">
        <v>30</v>
      </c>
    </row>
    <row r="196" spans="1:9" hidden="1" x14ac:dyDescent="0.25">
      <c r="A196" s="1">
        <v>45331</v>
      </c>
      <c r="B196" t="s">
        <v>11</v>
      </c>
      <c r="C196">
        <v>10</v>
      </c>
      <c r="D196" t="str">
        <f>VLOOKUP(C196,'Šifre izdelkov'!$A$2:$E$14,2,FALSE)</f>
        <v>Maslo</v>
      </c>
      <c r="E196" t="str">
        <f>VLOOKUP(C196,'Šifre izdelkov'!$A$2:$E$14,3,FALSE)</f>
        <v>Mleko in mlečni izdelki</v>
      </c>
      <c r="F196" t="s">
        <v>36</v>
      </c>
      <c r="G196">
        <f>VLOOKUP(C196,'Šifre izdelkov'!$A$2:$E$14,4,FALSE)</f>
        <v>0.98</v>
      </c>
      <c r="H196">
        <f>VLOOKUP(C196,'Šifre izdelkov'!$A$2:$E$14,5,FALSE)</f>
        <v>1.421</v>
      </c>
      <c r="I196">
        <v>12</v>
      </c>
    </row>
    <row r="197" spans="1:9" hidden="1" x14ac:dyDescent="0.25">
      <c r="A197" s="1">
        <v>45358</v>
      </c>
      <c r="B197" t="s">
        <v>9</v>
      </c>
      <c r="C197">
        <v>11</v>
      </c>
      <c r="D197" t="str">
        <f>VLOOKUP(C197,'Šifre izdelkov'!$A$2:$E$14,2,FALSE)</f>
        <v>Sladkor</v>
      </c>
      <c r="E197" t="str">
        <f>VLOOKUP(C197,'Šifre izdelkov'!$A$2:$E$14,3,FALSE)</f>
        <v>Osnovna živila</v>
      </c>
      <c r="F197" t="s">
        <v>37</v>
      </c>
      <c r="G197">
        <f>VLOOKUP(C197,'Šifre izdelkov'!$A$2:$E$14,4,FALSE)</f>
        <v>0.77</v>
      </c>
      <c r="H197">
        <f>VLOOKUP(C197,'Šifre izdelkov'!$A$2:$E$14,5,FALSE)</f>
        <v>1.1165</v>
      </c>
      <c r="I197">
        <v>4</v>
      </c>
    </row>
    <row r="198" spans="1:9" hidden="1" x14ac:dyDescent="0.25">
      <c r="A198" s="1">
        <v>45384</v>
      </c>
      <c r="B198" t="s">
        <v>10</v>
      </c>
      <c r="C198">
        <v>7</v>
      </c>
      <c r="D198" t="str">
        <f>VLOOKUP(C198,'Šifre izdelkov'!$A$2:$E$14,2,FALSE)</f>
        <v>Moka</v>
      </c>
      <c r="E198" t="str">
        <f>VLOOKUP(C198,'Šifre izdelkov'!$A$2:$E$14,3,FALSE)</f>
        <v>Osnovna živila</v>
      </c>
      <c r="F198" t="s">
        <v>33</v>
      </c>
      <c r="G198">
        <f>VLOOKUP(C198,'Šifre izdelkov'!$A$2:$E$14,4,FALSE)</f>
        <v>0.55000000000000004</v>
      </c>
      <c r="H198">
        <f>VLOOKUP(C198,'Šifre izdelkov'!$A$2:$E$14,5,FALSE)</f>
        <v>0.79749999999999999</v>
      </c>
      <c r="I198">
        <v>4</v>
      </c>
    </row>
    <row r="199" spans="1:9" hidden="1" x14ac:dyDescent="0.25">
      <c r="A199" s="1">
        <v>45345</v>
      </c>
      <c r="B199" t="s">
        <v>11</v>
      </c>
      <c r="C199">
        <v>4</v>
      </c>
      <c r="D199" t="str">
        <f>VLOOKUP(C199,'Šifre izdelkov'!$A$2:$E$14,2,FALSE)</f>
        <v>Mleko</v>
      </c>
      <c r="E199" t="str">
        <f>VLOOKUP(C199,'Šifre izdelkov'!$A$2:$E$14,3,FALSE)</f>
        <v>Mleko in mlečni izdelki</v>
      </c>
      <c r="F199" t="s">
        <v>34</v>
      </c>
      <c r="G199">
        <f>VLOOKUP(C199,'Šifre izdelkov'!$A$2:$E$14,4,FALSE)</f>
        <v>0.8</v>
      </c>
      <c r="H199">
        <f>VLOOKUP(C199,'Šifre izdelkov'!$A$2:$E$14,5,FALSE)</f>
        <v>1.1599999999999999</v>
      </c>
      <c r="I199">
        <v>13</v>
      </c>
    </row>
    <row r="200" spans="1:9" hidden="1" x14ac:dyDescent="0.25">
      <c r="A200" s="1">
        <v>45316</v>
      </c>
      <c r="B200" t="s">
        <v>11</v>
      </c>
      <c r="C200">
        <v>11</v>
      </c>
      <c r="D200" t="str">
        <f>VLOOKUP(C200,'Šifre izdelkov'!$A$2:$E$14,2,FALSE)</f>
        <v>Sladkor</v>
      </c>
      <c r="E200" t="str">
        <f>VLOOKUP(C200,'Šifre izdelkov'!$A$2:$E$14,3,FALSE)</f>
        <v>Osnovna živila</v>
      </c>
      <c r="F200" t="s">
        <v>35</v>
      </c>
      <c r="G200">
        <f>VLOOKUP(C200,'Šifre izdelkov'!$A$2:$E$14,4,FALSE)</f>
        <v>0.77</v>
      </c>
      <c r="H200">
        <f>VLOOKUP(C200,'Šifre izdelkov'!$A$2:$E$14,5,FALSE)</f>
        <v>1.1165</v>
      </c>
      <c r="I200">
        <v>20</v>
      </c>
    </row>
    <row r="201" spans="1:9" hidden="1" x14ac:dyDescent="0.25">
      <c r="A201" s="1">
        <v>45343</v>
      </c>
      <c r="B201" t="s">
        <v>10</v>
      </c>
      <c r="C201">
        <v>9</v>
      </c>
      <c r="D201" t="str">
        <f>VLOOKUP(C201,'Šifre izdelkov'!$A$2:$E$14,2,FALSE)</f>
        <v>Sol</v>
      </c>
      <c r="E201" t="str">
        <f>VLOOKUP(C201,'Šifre izdelkov'!$A$2:$E$14,3,FALSE)</f>
        <v>Začimbe</v>
      </c>
      <c r="F201" t="s">
        <v>36</v>
      </c>
      <c r="G201">
        <f>VLOOKUP(C201,'Šifre izdelkov'!$A$2:$E$14,4,FALSE)</f>
        <v>0.7</v>
      </c>
      <c r="H201">
        <f>VLOOKUP(C201,'Šifre izdelkov'!$A$2:$E$14,5,FALSE)</f>
        <v>1.0149999999999999</v>
      </c>
      <c r="I201">
        <v>2</v>
      </c>
    </row>
    <row r="202" spans="1:9" hidden="1" x14ac:dyDescent="0.25">
      <c r="A202" s="1">
        <v>45371</v>
      </c>
      <c r="B202" t="s">
        <v>11</v>
      </c>
      <c r="C202">
        <v>1</v>
      </c>
      <c r="D202" t="str">
        <f>VLOOKUP(C202,'Šifre izdelkov'!$A$2:$E$14,2,FALSE)</f>
        <v>Kava</v>
      </c>
      <c r="E202" t="str">
        <f>VLOOKUP(C202,'Šifre izdelkov'!$A$2:$E$14,3,FALSE)</f>
        <v>Napitki</v>
      </c>
      <c r="F202" t="s">
        <v>37</v>
      </c>
      <c r="G202">
        <f>VLOOKUP(C202,'Šifre izdelkov'!$A$2:$E$14,4,FALSE)</f>
        <v>0.5</v>
      </c>
      <c r="H202">
        <f>VLOOKUP(C202,'Šifre izdelkov'!$A$2:$E$14,5,FALSE)</f>
        <v>0.72499999999999998</v>
      </c>
      <c r="I202">
        <v>16</v>
      </c>
    </row>
    <row r="203" spans="1:9" hidden="1" x14ac:dyDescent="0.25">
      <c r="A203" s="1">
        <v>45334</v>
      </c>
      <c r="B203" t="s">
        <v>9</v>
      </c>
      <c r="C203">
        <v>9</v>
      </c>
      <c r="D203" t="str">
        <f>VLOOKUP(C203,'Šifre izdelkov'!$A$2:$E$14,2,FALSE)</f>
        <v>Sol</v>
      </c>
      <c r="E203" t="str">
        <f>VLOOKUP(C203,'Šifre izdelkov'!$A$2:$E$14,3,FALSE)</f>
        <v>Začimbe</v>
      </c>
      <c r="F203" t="s">
        <v>33</v>
      </c>
      <c r="G203">
        <f>VLOOKUP(C203,'Šifre izdelkov'!$A$2:$E$14,4,FALSE)</f>
        <v>0.7</v>
      </c>
      <c r="H203">
        <f>VLOOKUP(C203,'Šifre izdelkov'!$A$2:$E$14,5,FALSE)</f>
        <v>1.0149999999999999</v>
      </c>
      <c r="I203">
        <v>20</v>
      </c>
    </row>
    <row r="204" spans="1:9" hidden="1" x14ac:dyDescent="0.25">
      <c r="A204" s="1">
        <v>45355</v>
      </c>
      <c r="B204" t="s">
        <v>10</v>
      </c>
      <c r="C204">
        <v>11</v>
      </c>
      <c r="D204" t="str">
        <f>VLOOKUP(C204,'Šifre izdelkov'!$A$2:$E$14,2,FALSE)</f>
        <v>Sladkor</v>
      </c>
      <c r="E204" t="str">
        <f>VLOOKUP(C204,'Šifre izdelkov'!$A$2:$E$14,3,FALSE)</f>
        <v>Osnovna živila</v>
      </c>
      <c r="F204" t="s">
        <v>35</v>
      </c>
      <c r="G204">
        <f>VLOOKUP(C204,'Šifre izdelkov'!$A$2:$E$14,4,FALSE)</f>
        <v>0.77</v>
      </c>
      <c r="H204">
        <f>VLOOKUP(C204,'Šifre izdelkov'!$A$2:$E$14,5,FALSE)</f>
        <v>1.1165</v>
      </c>
      <c r="I204">
        <v>13</v>
      </c>
    </row>
    <row r="205" spans="1:9" hidden="1" x14ac:dyDescent="0.25">
      <c r="A205" s="1">
        <v>45380</v>
      </c>
      <c r="B205" t="s">
        <v>11</v>
      </c>
      <c r="C205">
        <v>3</v>
      </c>
      <c r="D205" t="str">
        <f>VLOOKUP(C205,'Šifre izdelkov'!$A$2:$E$14,2,FALSE)</f>
        <v>Čaj</v>
      </c>
      <c r="E205" t="str">
        <f>VLOOKUP(C205,'Šifre izdelkov'!$A$2:$E$14,3,FALSE)</f>
        <v>Napitki</v>
      </c>
      <c r="F205" t="s">
        <v>36</v>
      </c>
      <c r="G205">
        <f>VLOOKUP(C205,'Šifre izdelkov'!$A$2:$E$14,4,FALSE)</f>
        <v>0.25</v>
      </c>
      <c r="H205">
        <f>VLOOKUP(C205,'Šifre izdelkov'!$A$2:$E$14,5,FALSE)</f>
        <v>0.36249999999999999</v>
      </c>
      <c r="I205">
        <v>24</v>
      </c>
    </row>
    <row r="206" spans="1:9" hidden="1" x14ac:dyDescent="0.25">
      <c r="A206" s="1">
        <v>45369</v>
      </c>
      <c r="B206" t="s">
        <v>9</v>
      </c>
      <c r="C206">
        <v>1</v>
      </c>
      <c r="D206" t="str">
        <f>VLOOKUP(C206,'Šifre izdelkov'!$A$2:$E$14,2,FALSE)</f>
        <v>Kava</v>
      </c>
      <c r="E206" t="str">
        <f>VLOOKUP(C206,'Šifre izdelkov'!$A$2:$E$14,3,FALSE)</f>
        <v>Napitki</v>
      </c>
      <c r="F206" t="s">
        <v>36</v>
      </c>
      <c r="G206">
        <f>VLOOKUP(C206,'Šifre izdelkov'!$A$2:$E$14,4,FALSE)</f>
        <v>0.5</v>
      </c>
      <c r="H206">
        <f>VLOOKUP(C206,'Šifre izdelkov'!$A$2:$E$14,5,FALSE)</f>
        <v>0.72499999999999998</v>
      </c>
      <c r="I206">
        <v>24</v>
      </c>
    </row>
    <row r="207" spans="1:9" hidden="1" x14ac:dyDescent="0.25">
      <c r="A207" s="1">
        <v>45312</v>
      </c>
      <c r="B207" t="s">
        <v>10</v>
      </c>
      <c r="C207">
        <v>12</v>
      </c>
      <c r="D207" t="str">
        <f>VLOOKUP(C207,'Šifre izdelkov'!$A$2:$E$14,2,FALSE)</f>
        <v>Pršut</v>
      </c>
      <c r="E207" t="str">
        <f>VLOOKUP(C207,'Šifre izdelkov'!$A$2:$E$14,3,FALSE)</f>
        <v>Meso in mesni izdelki</v>
      </c>
      <c r="F207" t="s">
        <v>37</v>
      </c>
      <c r="G207">
        <f>VLOOKUP(C207,'Šifre izdelkov'!$A$2:$E$14,4,FALSE)</f>
        <v>8.75</v>
      </c>
      <c r="H207">
        <f>VLOOKUP(C207,'Šifre izdelkov'!$A$2:$E$14,5,FALSE)</f>
        <v>12.6875</v>
      </c>
      <c r="I207">
        <v>5</v>
      </c>
    </row>
    <row r="208" spans="1:9" hidden="1" x14ac:dyDescent="0.25">
      <c r="A208" s="1">
        <v>45344</v>
      </c>
      <c r="B208" t="s">
        <v>11</v>
      </c>
      <c r="C208">
        <v>5</v>
      </c>
      <c r="D208" t="str">
        <f>VLOOKUP(C208,'Šifre izdelkov'!$A$2:$E$14,2,FALSE)</f>
        <v>Olje</v>
      </c>
      <c r="E208" t="str">
        <f>VLOOKUP(C208,'Šifre izdelkov'!$A$2:$E$14,3,FALSE)</f>
        <v>Osnovna živila</v>
      </c>
      <c r="F208" t="s">
        <v>33</v>
      </c>
      <c r="G208">
        <f>VLOOKUP(C208,'Šifre izdelkov'!$A$2:$E$14,4,FALSE)</f>
        <v>2.1</v>
      </c>
      <c r="H208">
        <f>VLOOKUP(C208,'Šifre izdelkov'!$A$2:$E$14,5,FALSE)</f>
        <v>3.0449999999999999</v>
      </c>
      <c r="I208">
        <v>12</v>
      </c>
    </row>
    <row r="209" spans="1:9" hidden="1" x14ac:dyDescent="0.25">
      <c r="A209" s="1">
        <v>45373</v>
      </c>
      <c r="B209" t="s">
        <v>9</v>
      </c>
      <c r="C209">
        <v>9</v>
      </c>
      <c r="D209" t="str">
        <f>VLOOKUP(C209,'Šifre izdelkov'!$A$2:$E$14,2,FALSE)</f>
        <v>Sol</v>
      </c>
      <c r="E209" t="str">
        <f>VLOOKUP(C209,'Šifre izdelkov'!$A$2:$E$14,3,FALSE)</f>
        <v>Začimbe</v>
      </c>
      <c r="F209" t="s">
        <v>34</v>
      </c>
      <c r="G209">
        <f>VLOOKUP(C209,'Šifre izdelkov'!$A$2:$E$14,4,FALSE)</f>
        <v>0.7</v>
      </c>
      <c r="H209">
        <f>VLOOKUP(C209,'Šifre izdelkov'!$A$2:$E$14,5,FALSE)</f>
        <v>1.0149999999999999</v>
      </c>
      <c r="I209">
        <v>5</v>
      </c>
    </row>
    <row r="210" spans="1:9" hidden="1" x14ac:dyDescent="0.25">
      <c r="A210" s="1">
        <v>45354</v>
      </c>
      <c r="B210" t="s">
        <v>10</v>
      </c>
      <c r="C210">
        <v>9</v>
      </c>
      <c r="D210" t="str">
        <f>VLOOKUP(C210,'Šifre izdelkov'!$A$2:$E$14,2,FALSE)</f>
        <v>Sol</v>
      </c>
      <c r="E210" t="str">
        <f>VLOOKUP(C210,'Šifre izdelkov'!$A$2:$E$14,3,FALSE)</f>
        <v>Začimbe</v>
      </c>
      <c r="F210" t="s">
        <v>35</v>
      </c>
      <c r="G210">
        <f>VLOOKUP(C210,'Šifre izdelkov'!$A$2:$E$14,4,FALSE)</f>
        <v>0.7</v>
      </c>
      <c r="H210">
        <f>VLOOKUP(C210,'Šifre izdelkov'!$A$2:$E$14,5,FALSE)</f>
        <v>1.0149999999999999</v>
      </c>
      <c r="I210">
        <v>7</v>
      </c>
    </row>
    <row r="211" spans="1:9" hidden="1" x14ac:dyDescent="0.25">
      <c r="A211" s="1">
        <v>45359</v>
      </c>
      <c r="B211" t="s">
        <v>11</v>
      </c>
      <c r="C211">
        <v>5</v>
      </c>
      <c r="D211" t="str">
        <f>VLOOKUP(C211,'Šifre izdelkov'!$A$2:$E$14,2,FALSE)</f>
        <v>Olje</v>
      </c>
      <c r="E211" t="str">
        <f>VLOOKUP(C211,'Šifre izdelkov'!$A$2:$E$14,3,FALSE)</f>
        <v>Osnovna živila</v>
      </c>
      <c r="F211" t="s">
        <v>36</v>
      </c>
      <c r="G211">
        <f>VLOOKUP(C211,'Šifre izdelkov'!$A$2:$E$14,4,FALSE)</f>
        <v>2.1</v>
      </c>
      <c r="H211">
        <f>VLOOKUP(C211,'Šifre izdelkov'!$A$2:$E$14,5,FALSE)</f>
        <v>3.0449999999999999</v>
      </c>
      <c r="I211">
        <v>6</v>
      </c>
    </row>
    <row r="212" spans="1:9" hidden="1" x14ac:dyDescent="0.25">
      <c r="A212" s="1">
        <v>45353</v>
      </c>
      <c r="B212" t="s">
        <v>9</v>
      </c>
      <c r="C212">
        <v>3</v>
      </c>
      <c r="D212" t="str">
        <f>VLOOKUP(C212,'Šifre izdelkov'!$A$2:$E$14,2,FALSE)</f>
        <v>Čaj</v>
      </c>
      <c r="E212" t="str">
        <f>VLOOKUP(C212,'Šifre izdelkov'!$A$2:$E$14,3,FALSE)</f>
        <v>Napitki</v>
      </c>
      <c r="F212" t="s">
        <v>37</v>
      </c>
      <c r="G212">
        <f>VLOOKUP(C212,'Šifre izdelkov'!$A$2:$E$14,4,FALSE)</f>
        <v>0.25</v>
      </c>
      <c r="H212">
        <f>VLOOKUP(C212,'Šifre izdelkov'!$A$2:$E$14,5,FALSE)</f>
        <v>0.36249999999999999</v>
      </c>
      <c r="I212">
        <v>2</v>
      </c>
    </row>
    <row r="213" spans="1:9" hidden="1" x14ac:dyDescent="0.25">
      <c r="A213" s="1">
        <v>45376</v>
      </c>
      <c r="B213" t="s">
        <v>10</v>
      </c>
      <c r="C213">
        <v>10</v>
      </c>
      <c r="D213" t="str">
        <f>VLOOKUP(C213,'Šifre izdelkov'!$A$2:$E$14,2,FALSE)</f>
        <v>Maslo</v>
      </c>
      <c r="E213" t="str">
        <f>VLOOKUP(C213,'Šifre izdelkov'!$A$2:$E$14,3,FALSE)</f>
        <v>Mleko in mlečni izdelki</v>
      </c>
      <c r="F213" t="s">
        <v>33</v>
      </c>
      <c r="G213">
        <f>VLOOKUP(C213,'Šifre izdelkov'!$A$2:$E$14,4,FALSE)</f>
        <v>0.98</v>
      </c>
      <c r="H213">
        <f>VLOOKUP(C213,'Šifre izdelkov'!$A$2:$E$14,5,FALSE)</f>
        <v>1.421</v>
      </c>
      <c r="I213">
        <v>4</v>
      </c>
    </row>
    <row r="214" spans="1:9" hidden="1" x14ac:dyDescent="0.25">
      <c r="A214" s="1">
        <v>45314</v>
      </c>
      <c r="B214" t="s">
        <v>11</v>
      </c>
      <c r="C214">
        <v>3</v>
      </c>
      <c r="D214" t="str">
        <f>VLOOKUP(C214,'Šifre izdelkov'!$A$2:$E$14,2,FALSE)</f>
        <v>Čaj</v>
      </c>
      <c r="E214" t="str">
        <f>VLOOKUP(C214,'Šifre izdelkov'!$A$2:$E$14,3,FALSE)</f>
        <v>Napitki</v>
      </c>
      <c r="F214" t="s">
        <v>35</v>
      </c>
      <c r="G214">
        <f>VLOOKUP(C214,'Šifre izdelkov'!$A$2:$E$14,4,FALSE)</f>
        <v>0.25</v>
      </c>
      <c r="H214">
        <f>VLOOKUP(C214,'Šifre izdelkov'!$A$2:$E$14,5,FALSE)</f>
        <v>0.36249999999999999</v>
      </c>
      <c r="I214">
        <v>4</v>
      </c>
    </row>
    <row r="215" spans="1:9" hidden="1" x14ac:dyDescent="0.25">
      <c r="A215" s="1">
        <v>45333</v>
      </c>
      <c r="B215" t="s">
        <v>9</v>
      </c>
      <c r="C215">
        <v>6</v>
      </c>
      <c r="D215" t="str">
        <f>VLOOKUP(C215,'Šifre izdelkov'!$A$2:$E$14,2,FALSE)</f>
        <v>Riž</v>
      </c>
      <c r="E215" t="str">
        <f>VLOOKUP(C215,'Šifre izdelkov'!$A$2:$E$14,3,FALSE)</f>
        <v>Testenine in riž</v>
      </c>
      <c r="F215" t="s">
        <v>36</v>
      </c>
      <c r="G215">
        <f>VLOOKUP(C215,'Šifre izdelkov'!$A$2:$E$14,4,FALSE)</f>
        <v>1.67</v>
      </c>
      <c r="H215">
        <f>VLOOKUP(C215,'Šifre izdelkov'!$A$2:$E$14,5,FALSE)</f>
        <v>2.4215</v>
      </c>
      <c r="I215">
        <v>17</v>
      </c>
    </row>
    <row r="216" spans="1:9" hidden="1" x14ac:dyDescent="0.25">
      <c r="A216" s="1">
        <v>45393</v>
      </c>
      <c r="B216" t="s">
        <v>10</v>
      </c>
      <c r="C216">
        <v>1</v>
      </c>
      <c r="D216" t="str">
        <f>VLOOKUP(C216,'Šifre izdelkov'!$A$2:$E$14,2,FALSE)</f>
        <v>Kava</v>
      </c>
      <c r="E216" t="str">
        <f>VLOOKUP(C216,'Šifre izdelkov'!$A$2:$E$14,3,FALSE)</f>
        <v>Napitki</v>
      </c>
      <c r="F216" t="s">
        <v>37</v>
      </c>
      <c r="G216">
        <f>VLOOKUP(C216,'Šifre izdelkov'!$A$2:$E$14,4,FALSE)</f>
        <v>0.5</v>
      </c>
      <c r="H216">
        <f>VLOOKUP(C216,'Šifre izdelkov'!$A$2:$E$14,5,FALSE)</f>
        <v>0.72499999999999998</v>
      </c>
      <c r="I216">
        <v>29</v>
      </c>
    </row>
    <row r="217" spans="1:9" hidden="1" x14ac:dyDescent="0.25">
      <c r="A217" s="1">
        <v>45390</v>
      </c>
      <c r="B217" t="s">
        <v>11</v>
      </c>
      <c r="C217">
        <v>12</v>
      </c>
      <c r="D217" t="str">
        <f>VLOOKUP(C217,'Šifre izdelkov'!$A$2:$E$14,2,FALSE)</f>
        <v>Pršut</v>
      </c>
      <c r="E217" t="str">
        <f>VLOOKUP(C217,'Šifre izdelkov'!$A$2:$E$14,3,FALSE)</f>
        <v>Meso in mesni izdelki</v>
      </c>
      <c r="F217" t="s">
        <v>33</v>
      </c>
      <c r="G217">
        <f>VLOOKUP(C217,'Šifre izdelkov'!$A$2:$E$14,4,FALSE)</f>
        <v>8.75</v>
      </c>
      <c r="H217">
        <f>VLOOKUP(C217,'Šifre izdelkov'!$A$2:$E$14,5,FALSE)</f>
        <v>12.6875</v>
      </c>
      <c r="I217">
        <v>22</v>
      </c>
    </row>
    <row r="218" spans="1:9" hidden="1" x14ac:dyDescent="0.25">
      <c r="A218" s="1">
        <v>45360</v>
      </c>
      <c r="B218" t="s">
        <v>9</v>
      </c>
      <c r="C218">
        <v>2</v>
      </c>
      <c r="D218" t="str">
        <f>VLOOKUP(C218,'Šifre izdelkov'!$A$2:$E$14,2,FALSE)</f>
        <v>Kakav</v>
      </c>
      <c r="E218" t="str">
        <f>VLOOKUP(C218,'Šifre izdelkov'!$A$2:$E$14,3,FALSE)</f>
        <v>Napitki</v>
      </c>
      <c r="F218" t="s">
        <v>34</v>
      </c>
      <c r="G218">
        <f>VLOOKUP(C218,'Šifre izdelkov'!$A$2:$E$14,4,FALSE)</f>
        <v>0.3</v>
      </c>
      <c r="H218">
        <f>VLOOKUP(C218,'Šifre izdelkov'!$A$2:$E$14,5,FALSE)</f>
        <v>0.435</v>
      </c>
      <c r="I218">
        <v>29</v>
      </c>
    </row>
    <row r="219" spans="1:9" hidden="1" x14ac:dyDescent="0.25">
      <c r="A219" s="1">
        <v>45371</v>
      </c>
      <c r="B219" t="s">
        <v>10</v>
      </c>
      <c r="C219">
        <v>10</v>
      </c>
      <c r="D219" t="str">
        <f>VLOOKUP(C219,'Šifre izdelkov'!$A$2:$E$14,2,FALSE)</f>
        <v>Maslo</v>
      </c>
      <c r="E219" t="str">
        <f>VLOOKUP(C219,'Šifre izdelkov'!$A$2:$E$14,3,FALSE)</f>
        <v>Mleko in mlečni izdelki</v>
      </c>
      <c r="F219" t="s">
        <v>35</v>
      </c>
      <c r="G219">
        <f>VLOOKUP(C219,'Šifre izdelkov'!$A$2:$E$14,4,FALSE)</f>
        <v>0.98</v>
      </c>
      <c r="H219">
        <f>VLOOKUP(C219,'Šifre izdelkov'!$A$2:$E$14,5,FALSE)</f>
        <v>1.421</v>
      </c>
      <c r="I219">
        <v>9</v>
      </c>
    </row>
    <row r="220" spans="1:9" hidden="1" x14ac:dyDescent="0.25">
      <c r="A220" s="1">
        <v>45386</v>
      </c>
      <c r="B220" t="s">
        <v>11</v>
      </c>
      <c r="C220">
        <v>8</v>
      </c>
      <c r="D220" t="str">
        <f>VLOOKUP(C220,'Šifre izdelkov'!$A$2:$E$14,2,FALSE)</f>
        <v>Pelati</v>
      </c>
      <c r="E220" t="str">
        <f>VLOOKUP(C220,'Šifre izdelkov'!$A$2:$E$14,3,FALSE)</f>
        <v>Konzervirana hrana</v>
      </c>
      <c r="F220" t="s">
        <v>36</v>
      </c>
      <c r="G220">
        <f>VLOOKUP(C220,'Šifre izdelkov'!$A$2:$E$14,4,FALSE)</f>
        <v>1.9</v>
      </c>
      <c r="H220">
        <f>VLOOKUP(C220,'Šifre izdelkov'!$A$2:$E$14,5,FALSE)</f>
        <v>2.7549999999999999</v>
      </c>
      <c r="I220">
        <v>4</v>
      </c>
    </row>
    <row r="221" spans="1:9" hidden="1" x14ac:dyDescent="0.25">
      <c r="A221" s="1">
        <v>45314</v>
      </c>
      <c r="B221" t="s">
        <v>9</v>
      </c>
      <c r="C221">
        <v>1</v>
      </c>
      <c r="D221" t="str">
        <f>VLOOKUP(C221,'Šifre izdelkov'!$A$2:$E$14,2,FALSE)</f>
        <v>Kava</v>
      </c>
      <c r="E221" t="str">
        <f>VLOOKUP(C221,'Šifre izdelkov'!$A$2:$E$14,3,FALSE)</f>
        <v>Napitki</v>
      </c>
      <c r="F221" t="s">
        <v>37</v>
      </c>
      <c r="G221">
        <f>VLOOKUP(C221,'Šifre izdelkov'!$A$2:$E$14,4,FALSE)</f>
        <v>0.5</v>
      </c>
      <c r="H221">
        <f>VLOOKUP(C221,'Šifre izdelkov'!$A$2:$E$14,5,FALSE)</f>
        <v>0.72499999999999998</v>
      </c>
      <c r="I221">
        <v>22</v>
      </c>
    </row>
    <row r="222" spans="1:9" hidden="1" x14ac:dyDescent="0.25">
      <c r="A222" s="1">
        <v>45306</v>
      </c>
      <c r="B222" t="s">
        <v>10</v>
      </c>
      <c r="C222">
        <v>5</v>
      </c>
      <c r="D222" t="str">
        <f>VLOOKUP(C222,'Šifre izdelkov'!$A$2:$E$14,2,FALSE)</f>
        <v>Olje</v>
      </c>
      <c r="E222" t="str">
        <f>VLOOKUP(C222,'Šifre izdelkov'!$A$2:$E$14,3,FALSE)</f>
        <v>Osnovna živila</v>
      </c>
      <c r="F222" t="s">
        <v>33</v>
      </c>
      <c r="G222">
        <f>VLOOKUP(C222,'Šifre izdelkov'!$A$2:$E$14,4,FALSE)</f>
        <v>2.1</v>
      </c>
      <c r="H222">
        <f>VLOOKUP(C222,'Šifre izdelkov'!$A$2:$E$14,5,FALSE)</f>
        <v>3.0449999999999999</v>
      </c>
      <c r="I222">
        <v>23</v>
      </c>
    </row>
    <row r="223" spans="1:9" hidden="1" x14ac:dyDescent="0.25">
      <c r="A223" s="1">
        <v>45396</v>
      </c>
      <c r="B223" t="s">
        <v>11</v>
      </c>
      <c r="C223">
        <v>12</v>
      </c>
      <c r="D223" t="str">
        <f>VLOOKUP(C223,'Šifre izdelkov'!$A$2:$E$14,2,FALSE)</f>
        <v>Pršut</v>
      </c>
      <c r="E223" t="str">
        <f>VLOOKUP(C223,'Šifre izdelkov'!$A$2:$E$14,3,FALSE)</f>
        <v>Meso in mesni izdelki</v>
      </c>
      <c r="F223" t="s">
        <v>35</v>
      </c>
      <c r="G223">
        <f>VLOOKUP(C223,'Šifre izdelkov'!$A$2:$E$14,4,FALSE)</f>
        <v>8.75</v>
      </c>
      <c r="H223">
        <f>VLOOKUP(C223,'Šifre izdelkov'!$A$2:$E$14,5,FALSE)</f>
        <v>12.6875</v>
      </c>
      <c r="I223">
        <v>8</v>
      </c>
    </row>
    <row r="224" spans="1:9" hidden="1" x14ac:dyDescent="0.25">
      <c r="A224" s="1">
        <v>45356</v>
      </c>
      <c r="B224" t="s">
        <v>9</v>
      </c>
      <c r="C224">
        <v>11</v>
      </c>
      <c r="D224" t="str">
        <f>VLOOKUP(C224,'Šifre izdelkov'!$A$2:$E$14,2,FALSE)</f>
        <v>Sladkor</v>
      </c>
      <c r="E224" t="str">
        <f>VLOOKUP(C224,'Šifre izdelkov'!$A$2:$E$14,3,FALSE)</f>
        <v>Osnovna živila</v>
      </c>
      <c r="F224" t="s">
        <v>36</v>
      </c>
      <c r="G224">
        <f>VLOOKUP(C224,'Šifre izdelkov'!$A$2:$E$14,4,FALSE)</f>
        <v>0.77</v>
      </c>
      <c r="H224">
        <f>VLOOKUP(C224,'Šifre izdelkov'!$A$2:$E$14,5,FALSE)</f>
        <v>1.1165</v>
      </c>
      <c r="I224">
        <v>24</v>
      </c>
    </row>
    <row r="225" spans="1:9" hidden="1" x14ac:dyDescent="0.25">
      <c r="A225" s="1">
        <v>45352</v>
      </c>
      <c r="B225" t="s">
        <v>10</v>
      </c>
      <c r="C225">
        <v>13</v>
      </c>
      <c r="D225" t="str">
        <f>VLOOKUP(C225,'Šifre izdelkov'!$A$2:$E$14,2,FALSE)</f>
        <v>Rezanci</v>
      </c>
      <c r="E225" t="str">
        <f>VLOOKUP(C225,'Šifre izdelkov'!$A$2:$E$14,3,FALSE)</f>
        <v>Testenine in riž</v>
      </c>
      <c r="F225" t="s">
        <v>33</v>
      </c>
      <c r="G225">
        <f>VLOOKUP(C225,'Šifre izdelkov'!$A$2:$E$14,4,FALSE)</f>
        <v>0.8</v>
      </c>
      <c r="H225">
        <f>VLOOKUP(C225,'Šifre izdelkov'!$A$2:$E$14,5,FALSE)</f>
        <v>1.1599999999999999</v>
      </c>
      <c r="I225">
        <v>4</v>
      </c>
    </row>
    <row r="226" spans="1:9" hidden="1" x14ac:dyDescent="0.25">
      <c r="A226" s="1">
        <v>45383</v>
      </c>
      <c r="B226" t="s">
        <v>11</v>
      </c>
      <c r="C226">
        <v>7</v>
      </c>
      <c r="D226" t="str">
        <f>VLOOKUP(C226,'Šifre izdelkov'!$A$2:$E$14,2,FALSE)</f>
        <v>Moka</v>
      </c>
      <c r="E226" t="str">
        <f>VLOOKUP(C226,'Šifre izdelkov'!$A$2:$E$14,3,FALSE)</f>
        <v>Osnovna živila</v>
      </c>
      <c r="F226" t="s">
        <v>33</v>
      </c>
      <c r="G226">
        <f>VLOOKUP(C226,'Šifre izdelkov'!$A$2:$E$14,4,FALSE)</f>
        <v>0.55000000000000004</v>
      </c>
      <c r="H226">
        <f>VLOOKUP(C226,'Šifre izdelkov'!$A$2:$E$14,5,FALSE)</f>
        <v>0.79749999999999999</v>
      </c>
      <c r="I226">
        <v>21</v>
      </c>
    </row>
    <row r="227" spans="1:9" hidden="1" x14ac:dyDescent="0.25">
      <c r="A227" s="1">
        <v>45320</v>
      </c>
      <c r="B227" t="s">
        <v>9</v>
      </c>
      <c r="C227">
        <v>8</v>
      </c>
      <c r="D227" t="str">
        <f>VLOOKUP(C227,'Šifre izdelkov'!$A$2:$E$14,2,FALSE)</f>
        <v>Pelati</v>
      </c>
      <c r="E227" t="str">
        <f>VLOOKUP(C227,'Šifre izdelkov'!$A$2:$E$14,3,FALSE)</f>
        <v>Konzervirana hrana</v>
      </c>
      <c r="F227" t="s">
        <v>34</v>
      </c>
      <c r="G227">
        <f>VLOOKUP(C227,'Šifre izdelkov'!$A$2:$E$14,4,FALSE)</f>
        <v>1.9</v>
      </c>
      <c r="H227">
        <f>VLOOKUP(C227,'Šifre izdelkov'!$A$2:$E$14,5,FALSE)</f>
        <v>2.7549999999999999</v>
      </c>
      <c r="I227">
        <v>18</v>
      </c>
    </row>
    <row r="228" spans="1:9" hidden="1" x14ac:dyDescent="0.25">
      <c r="A228" s="1">
        <v>45396</v>
      </c>
      <c r="B228" t="s">
        <v>10</v>
      </c>
      <c r="C228">
        <v>5</v>
      </c>
      <c r="D228" t="str">
        <f>VLOOKUP(C228,'Šifre izdelkov'!$A$2:$E$14,2,FALSE)</f>
        <v>Olje</v>
      </c>
      <c r="E228" t="str">
        <f>VLOOKUP(C228,'Šifre izdelkov'!$A$2:$E$14,3,FALSE)</f>
        <v>Osnovna živila</v>
      </c>
      <c r="F228" t="s">
        <v>35</v>
      </c>
      <c r="G228">
        <f>VLOOKUP(C228,'Šifre izdelkov'!$A$2:$E$14,4,FALSE)</f>
        <v>2.1</v>
      </c>
      <c r="H228">
        <f>VLOOKUP(C228,'Šifre izdelkov'!$A$2:$E$14,5,FALSE)</f>
        <v>3.0449999999999999</v>
      </c>
      <c r="I228">
        <v>24</v>
      </c>
    </row>
    <row r="229" spans="1:9" hidden="1" x14ac:dyDescent="0.25">
      <c r="A229" s="1">
        <v>45362</v>
      </c>
      <c r="B229" t="s">
        <v>11</v>
      </c>
      <c r="C229">
        <v>1</v>
      </c>
      <c r="D229" t="str">
        <f>VLOOKUP(C229,'Šifre izdelkov'!$A$2:$E$14,2,FALSE)</f>
        <v>Kava</v>
      </c>
      <c r="E229" t="str">
        <f>VLOOKUP(C229,'Šifre izdelkov'!$A$2:$E$14,3,FALSE)</f>
        <v>Napitki</v>
      </c>
      <c r="F229" t="s">
        <v>36</v>
      </c>
      <c r="G229">
        <f>VLOOKUP(C229,'Šifre izdelkov'!$A$2:$E$14,4,FALSE)</f>
        <v>0.5</v>
      </c>
      <c r="H229">
        <f>VLOOKUP(C229,'Šifre izdelkov'!$A$2:$E$14,5,FALSE)</f>
        <v>0.72499999999999998</v>
      </c>
      <c r="I229">
        <v>9</v>
      </c>
    </row>
    <row r="230" spans="1:9" hidden="1" x14ac:dyDescent="0.25">
      <c r="A230" s="1">
        <v>45362</v>
      </c>
      <c r="B230" t="s">
        <v>9</v>
      </c>
      <c r="C230">
        <v>4</v>
      </c>
      <c r="D230" t="str">
        <f>VLOOKUP(C230,'Šifre izdelkov'!$A$2:$E$14,2,FALSE)</f>
        <v>Mleko</v>
      </c>
      <c r="E230" t="str">
        <f>VLOOKUP(C230,'Šifre izdelkov'!$A$2:$E$14,3,FALSE)</f>
        <v>Mleko in mlečni izdelki</v>
      </c>
      <c r="F230" t="s">
        <v>37</v>
      </c>
      <c r="G230">
        <f>VLOOKUP(C230,'Šifre izdelkov'!$A$2:$E$14,4,FALSE)</f>
        <v>0.8</v>
      </c>
      <c r="H230">
        <f>VLOOKUP(C230,'Šifre izdelkov'!$A$2:$E$14,5,FALSE)</f>
        <v>1.1599999999999999</v>
      </c>
      <c r="I230">
        <v>27</v>
      </c>
    </row>
    <row r="231" spans="1:9" hidden="1" x14ac:dyDescent="0.25">
      <c r="A231" s="1">
        <v>45363</v>
      </c>
      <c r="B231" t="s">
        <v>10</v>
      </c>
      <c r="C231">
        <v>8</v>
      </c>
      <c r="D231" t="str">
        <f>VLOOKUP(C231,'Šifre izdelkov'!$A$2:$E$14,2,FALSE)</f>
        <v>Pelati</v>
      </c>
      <c r="E231" t="str">
        <f>VLOOKUP(C231,'Šifre izdelkov'!$A$2:$E$14,3,FALSE)</f>
        <v>Konzervirana hrana</v>
      </c>
      <c r="F231" t="s">
        <v>33</v>
      </c>
      <c r="G231">
        <f>VLOOKUP(C231,'Šifre izdelkov'!$A$2:$E$14,4,FALSE)</f>
        <v>1.9</v>
      </c>
      <c r="H231">
        <f>VLOOKUP(C231,'Šifre izdelkov'!$A$2:$E$14,5,FALSE)</f>
        <v>2.7549999999999999</v>
      </c>
      <c r="I231">
        <v>26</v>
      </c>
    </row>
    <row r="232" spans="1:9" hidden="1" x14ac:dyDescent="0.25">
      <c r="A232" s="1">
        <v>45306</v>
      </c>
      <c r="B232" t="s">
        <v>11</v>
      </c>
      <c r="C232">
        <v>6</v>
      </c>
      <c r="D232" t="str">
        <f>VLOOKUP(C232,'Šifre izdelkov'!$A$2:$E$14,2,FALSE)</f>
        <v>Riž</v>
      </c>
      <c r="E232" t="str">
        <f>VLOOKUP(C232,'Šifre izdelkov'!$A$2:$E$14,3,FALSE)</f>
        <v>Testenine in riž</v>
      </c>
      <c r="F232" t="s">
        <v>34</v>
      </c>
      <c r="G232">
        <f>VLOOKUP(C232,'Šifre izdelkov'!$A$2:$E$14,4,FALSE)</f>
        <v>1.67</v>
      </c>
      <c r="H232">
        <f>VLOOKUP(C232,'Šifre izdelkov'!$A$2:$E$14,5,FALSE)</f>
        <v>2.4215</v>
      </c>
      <c r="I232">
        <v>12</v>
      </c>
    </row>
    <row r="233" spans="1:9" hidden="1" x14ac:dyDescent="0.25">
      <c r="A233" s="1">
        <v>45400</v>
      </c>
      <c r="B233" t="s">
        <v>9</v>
      </c>
      <c r="C233">
        <v>9</v>
      </c>
      <c r="D233" t="str">
        <f>VLOOKUP(C233,'Šifre izdelkov'!$A$2:$E$14,2,FALSE)</f>
        <v>Sol</v>
      </c>
      <c r="E233" t="str">
        <f>VLOOKUP(C233,'Šifre izdelkov'!$A$2:$E$14,3,FALSE)</f>
        <v>Začimbe</v>
      </c>
      <c r="F233" t="s">
        <v>34</v>
      </c>
      <c r="G233">
        <f>VLOOKUP(C233,'Šifre izdelkov'!$A$2:$E$14,4,FALSE)</f>
        <v>0.7</v>
      </c>
      <c r="H233">
        <f>VLOOKUP(C233,'Šifre izdelkov'!$A$2:$E$14,5,FALSE)</f>
        <v>1.0149999999999999</v>
      </c>
      <c r="I233">
        <v>12</v>
      </c>
    </row>
    <row r="234" spans="1:9" hidden="1" x14ac:dyDescent="0.25">
      <c r="A234" s="1">
        <v>45317</v>
      </c>
      <c r="B234" t="s">
        <v>10</v>
      </c>
      <c r="C234">
        <v>6</v>
      </c>
      <c r="D234" t="str">
        <f>VLOOKUP(C234,'Šifre izdelkov'!$A$2:$E$14,2,FALSE)</f>
        <v>Riž</v>
      </c>
      <c r="E234" t="str">
        <f>VLOOKUP(C234,'Šifre izdelkov'!$A$2:$E$14,3,FALSE)</f>
        <v>Testenine in riž</v>
      </c>
      <c r="F234" t="s">
        <v>34</v>
      </c>
      <c r="G234">
        <f>VLOOKUP(C234,'Šifre izdelkov'!$A$2:$E$14,4,FALSE)</f>
        <v>1.67</v>
      </c>
      <c r="H234">
        <f>VLOOKUP(C234,'Šifre izdelkov'!$A$2:$E$14,5,FALSE)</f>
        <v>2.4215</v>
      </c>
      <c r="I234">
        <v>11</v>
      </c>
    </row>
    <row r="235" spans="1:9" hidden="1" x14ac:dyDescent="0.25">
      <c r="A235" s="1">
        <v>45363</v>
      </c>
      <c r="B235" t="s">
        <v>11</v>
      </c>
      <c r="C235">
        <v>10</v>
      </c>
      <c r="D235" t="str">
        <f>VLOOKUP(C235,'Šifre izdelkov'!$A$2:$E$14,2,FALSE)</f>
        <v>Maslo</v>
      </c>
      <c r="E235" t="str">
        <f>VLOOKUP(C235,'Šifre izdelkov'!$A$2:$E$14,3,FALSE)</f>
        <v>Mleko in mlečni izdelki</v>
      </c>
      <c r="F235" t="s">
        <v>34</v>
      </c>
      <c r="G235">
        <f>VLOOKUP(C235,'Šifre izdelkov'!$A$2:$E$14,4,FALSE)</f>
        <v>0.98</v>
      </c>
      <c r="H235">
        <f>VLOOKUP(C235,'Šifre izdelkov'!$A$2:$E$14,5,FALSE)</f>
        <v>1.421</v>
      </c>
      <c r="I235">
        <v>21</v>
      </c>
    </row>
    <row r="236" spans="1:9" hidden="1" x14ac:dyDescent="0.25">
      <c r="A236" s="1">
        <v>45338</v>
      </c>
      <c r="B236" t="s">
        <v>9</v>
      </c>
      <c r="C236">
        <v>8</v>
      </c>
      <c r="D236" t="str">
        <f>VLOOKUP(C236,'Šifre izdelkov'!$A$2:$E$14,2,FALSE)</f>
        <v>Pelati</v>
      </c>
      <c r="E236" t="str">
        <f>VLOOKUP(C236,'Šifre izdelkov'!$A$2:$E$14,3,FALSE)</f>
        <v>Konzervirana hrana</v>
      </c>
      <c r="F236" t="s">
        <v>35</v>
      </c>
      <c r="G236">
        <f>VLOOKUP(C236,'Šifre izdelkov'!$A$2:$E$14,4,FALSE)</f>
        <v>1.9</v>
      </c>
      <c r="H236">
        <f>VLOOKUP(C236,'Šifre izdelkov'!$A$2:$E$14,5,FALSE)</f>
        <v>2.7549999999999999</v>
      </c>
      <c r="I236">
        <v>8</v>
      </c>
    </row>
    <row r="237" spans="1:9" hidden="1" x14ac:dyDescent="0.25">
      <c r="A237" s="1">
        <v>45351</v>
      </c>
      <c r="B237" t="s">
        <v>10</v>
      </c>
      <c r="C237">
        <v>2</v>
      </c>
      <c r="D237" t="str">
        <f>VLOOKUP(C237,'Šifre izdelkov'!$A$2:$E$14,2,FALSE)</f>
        <v>Kakav</v>
      </c>
      <c r="E237" t="str">
        <f>VLOOKUP(C237,'Šifre izdelkov'!$A$2:$E$14,3,FALSE)</f>
        <v>Napitki</v>
      </c>
      <c r="F237" t="s">
        <v>36</v>
      </c>
      <c r="G237">
        <f>VLOOKUP(C237,'Šifre izdelkov'!$A$2:$E$14,4,FALSE)</f>
        <v>0.3</v>
      </c>
      <c r="H237">
        <f>VLOOKUP(C237,'Šifre izdelkov'!$A$2:$E$14,5,FALSE)</f>
        <v>0.435</v>
      </c>
      <c r="I237">
        <v>23</v>
      </c>
    </row>
    <row r="238" spans="1:9" hidden="1" x14ac:dyDescent="0.25">
      <c r="A238" s="1">
        <v>45357</v>
      </c>
      <c r="B238" t="s">
        <v>11</v>
      </c>
      <c r="C238">
        <v>2</v>
      </c>
      <c r="D238" t="str">
        <f>VLOOKUP(C238,'Šifre izdelkov'!$A$2:$E$14,2,FALSE)</f>
        <v>Kakav</v>
      </c>
      <c r="E238" t="str">
        <f>VLOOKUP(C238,'Šifre izdelkov'!$A$2:$E$14,3,FALSE)</f>
        <v>Napitki</v>
      </c>
      <c r="F238" t="s">
        <v>37</v>
      </c>
      <c r="G238">
        <f>VLOOKUP(C238,'Šifre izdelkov'!$A$2:$E$14,4,FALSE)</f>
        <v>0.3</v>
      </c>
      <c r="H238">
        <f>VLOOKUP(C238,'Šifre izdelkov'!$A$2:$E$14,5,FALSE)</f>
        <v>0.435</v>
      </c>
      <c r="I238">
        <v>25</v>
      </c>
    </row>
    <row r="239" spans="1:9" hidden="1" x14ac:dyDescent="0.25">
      <c r="A239" s="1">
        <v>45329</v>
      </c>
      <c r="B239" t="s">
        <v>9</v>
      </c>
      <c r="C239">
        <v>4</v>
      </c>
      <c r="D239" t="str">
        <f>VLOOKUP(C239,'Šifre izdelkov'!$A$2:$E$14,2,FALSE)</f>
        <v>Mleko</v>
      </c>
      <c r="E239" t="str">
        <f>VLOOKUP(C239,'Šifre izdelkov'!$A$2:$E$14,3,FALSE)</f>
        <v>Mleko in mlečni izdelki</v>
      </c>
      <c r="F239" t="s">
        <v>33</v>
      </c>
      <c r="G239">
        <f>VLOOKUP(C239,'Šifre izdelkov'!$A$2:$E$14,4,FALSE)</f>
        <v>0.8</v>
      </c>
      <c r="H239">
        <f>VLOOKUP(C239,'Šifre izdelkov'!$A$2:$E$14,5,FALSE)</f>
        <v>1.1599999999999999</v>
      </c>
      <c r="I239">
        <v>24</v>
      </c>
    </row>
    <row r="240" spans="1:9" hidden="1" x14ac:dyDescent="0.25">
      <c r="A240" s="1">
        <v>45376</v>
      </c>
      <c r="B240" t="s">
        <v>10</v>
      </c>
      <c r="C240">
        <v>10</v>
      </c>
      <c r="D240" t="str">
        <f>VLOOKUP(C240,'Šifre izdelkov'!$A$2:$E$14,2,FALSE)</f>
        <v>Maslo</v>
      </c>
      <c r="E240" t="str">
        <f>VLOOKUP(C240,'Šifre izdelkov'!$A$2:$E$14,3,FALSE)</f>
        <v>Mleko in mlečni izdelki</v>
      </c>
      <c r="F240" t="s">
        <v>34</v>
      </c>
      <c r="G240">
        <f>VLOOKUP(C240,'Šifre izdelkov'!$A$2:$E$14,4,FALSE)</f>
        <v>0.98</v>
      </c>
      <c r="H240">
        <f>VLOOKUP(C240,'Šifre izdelkov'!$A$2:$E$14,5,FALSE)</f>
        <v>1.421</v>
      </c>
      <c r="I240">
        <v>22</v>
      </c>
    </row>
    <row r="241" spans="1:9" hidden="1" x14ac:dyDescent="0.25">
      <c r="A241" s="1">
        <v>45312</v>
      </c>
      <c r="B241" t="s">
        <v>11</v>
      </c>
      <c r="C241">
        <v>13</v>
      </c>
      <c r="D241" t="str">
        <f>VLOOKUP(C241,'Šifre izdelkov'!$A$2:$E$14,2,FALSE)</f>
        <v>Rezanci</v>
      </c>
      <c r="E241" t="str">
        <f>VLOOKUP(C241,'Šifre izdelkov'!$A$2:$E$14,3,FALSE)</f>
        <v>Testenine in riž</v>
      </c>
      <c r="F241" t="s">
        <v>35</v>
      </c>
      <c r="G241">
        <f>VLOOKUP(C241,'Šifre izdelkov'!$A$2:$E$14,4,FALSE)</f>
        <v>0.8</v>
      </c>
      <c r="H241">
        <f>VLOOKUP(C241,'Šifre izdelkov'!$A$2:$E$14,5,FALSE)</f>
        <v>1.1599999999999999</v>
      </c>
      <c r="I241">
        <v>14</v>
      </c>
    </row>
    <row r="242" spans="1:9" hidden="1" x14ac:dyDescent="0.25">
      <c r="A242" s="1">
        <v>45328</v>
      </c>
      <c r="B242" t="s">
        <v>9</v>
      </c>
      <c r="C242">
        <v>2</v>
      </c>
      <c r="D242" t="str">
        <f>VLOOKUP(C242,'Šifre izdelkov'!$A$2:$E$14,2,FALSE)</f>
        <v>Kakav</v>
      </c>
      <c r="E242" t="str">
        <f>VLOOKUP(C242,'Šifre izdelkov'!$A$2:$E$14,3,FALSE)</f>
        <v>Napitki</v>
      </c>
      <c r="F242" t="s">
        <v>36</v>
      </c>
      <c r="G242">
        <f>VLOOKUP(C242,'Šifre izdelkov'!$A$2:$E$14,4,FALSE)</f>
        <v>0.3</v>
      </c>
      <c r="H242">
        <f>VLOOKUP(C242,'Šifre izdelkov'!$A$2:$E$14,5,FALSE)</f>
        <v>0.435</v>
      </c>
      <c r="I242">
        <v>14</v>
      </c>
    </row>
    <row r="243" spans="1:9" hidden="1" x14ac:dyDescent="0.25">
      <c r="A243" s="1">
        <v>45352</v>
      </c>
      <c r="B243" t="s">
        <v>10</v>
      </c>
      <c r="C243">
        <v>11</v>
      </c>
      <c r="D243" t="str">
        <f>VLOOKUP(C243,'Šifre izdelkov'!$A$2:$E$14,2,FALSE)</f>
        <v>Sladkor</v>
      </c>
      <c r="E243" t="str">
        <f>VLOOKUP(C243,'Šifre izdelkov'!$A$2:$E$14,3,FALSE)</f>
        <v>Osnovna živila</v>
      </c>
      <c r="F243" t="s">
        <v>37</v>
      </c>
      <c r="G243">
        <f>VLOOKUP(C243,'Šifre izdelkov'!$A$2:$E$14,4,FALSE)</f>
        <v>0.77</v>
      </c>
      <c r="H243">
        <f>VLOOKUP(C243,'Šifre izdelkov'!$A$2:$E$14,5,FALSE)</f>
        <v>1.1165</v>
      </c>
      <c r="I243">
        <v>9</v>
      </c>
    </row>
    <row r="244" spans="1:9" hidden="1" x14ac:dyDescent="0.25">
      <c r="A244" s="1">
        <v>45314</v>
      </c>
      <c r="B244" t="s">
        <v>11</v>
      </c>
      <c r="C244">
        <v>7</v>
      </c>
      <c r="D244" t="str">
        <f>VLOOKUP(C244,'Šifre izdelkov'!$A$2:$E$14,2,FALSE)</f>
        <v>Moka</v>
      </c>
      <c r="E244" t="str">
        <f>VLOOKUP(C244,'Šifre izdelkov'!$A$2:$E$14,3,FALSE)</f>
        <v>Osnovna živila</v>
      </c>
      <c r="F244" t="s">
        <v>33</v>
      </c>
      <c r="G244">
        <f>VLOOKUP(C244,'Šifre izdelkov'!$A$2:$E$14,4,FALSE)</f>
        <v>0.55000000000000004</v>
      </c>
      <c r="H244">
        <f>VLOOKUP(C244,'Šifre izdelkov'!$A$2:$E$14,5,FALSE)</f>
        <v>0.79749999999999999</v>
      </c>
      <c r="I244">
        <v>2</v>
      </c>
    </row>
    <row r="245" spans="1:9" hidden="1" x14ac:dyDescent="0.25">
      <c r="A245" s="1">
        <v>45340</v>
      </c>
      <c r="B245" t="s">
        <v>9</v>
      </c>
      <c r="C245">
        <v>8</v>
      </c>
      <c r="D245" t="str">
        <f>VLOOKUP(C245,'Šifre izdelkov'!$A$2:$E$14,2,FALSE)</f>
        <v>Pelati</v>
      </c>
      <c r="E245" t="str">
        <f>VLOOKUP(C245,'Šifre izdelkov'!$A$2:$E$14,3,FALSE)</f>
        <v>Konzervirana hrana</v>
      </c>
      <c r="F245" t="s">
        <v>33</v>
      </c>
      <c r="G245">
        <f>VLOOKUP(C245,'Šifre izdelkov'!$A$2:$E$14,4,FALSE)</f>
        <v>1.9</v>
      </c>
      <c r="H245">
        <f>VLOOKUP(C245,'Šifre izdelkov'!$A$2:$E$14,5,FALSE)</f>
        <v>2.7549999999999999</v>
      </c>
      <c r="I245">
        <v>26</v>
      </c>
    </row>
    <row r="246" spans="1:9" hidden="1" x14ac:dyDescent="0.25">
      <c r="A246" s="1">
        <v>45302</v>
      </c>
      <c r="B246" t="s">
        <v>10</v>
      </c>
      <c r="C246">
        <v>9</v>
      </c>
      <c r="D246" t="str">
        <f>VLOOKUP(C246,'Šifre izdelkov'!$A$2:$E$14,2,FALSE)</f>
        <v>Sol</v>
      </c>
      <c r="E246" t="str">
        <f>VLOOKUP(C246,'Šifre izdelkov'!$A$2:$E$14,3,FALSE)</f>
        <v>Začimbe</v>
      </c>
      <c r="F246" t="s">
        <v>33</v>
      </c>
      <c r="G246">
        <f>VLOOKUP(C246,'Šifre izdelkov'!$A$2:$E$14,4,FALSE)</f>
        <v>0.7</v>
      </c>
      <c r="H246">
        <f>VLOOKUP(C246,'Šifre izdelkov'!$A$2:$E$14,5,FALSE)</f>
        <v>1.0149999999999999</v>
      </c>
      <c r="I246">
        <v>24</v>
      </c>
    </row>
    <row r="247" spans="1:9" hidden="1" x14ac:dyDescent="0.25">
      <c r="A247" s="1">
        <v>45330</v>
      </c>
      <c r="B247" t="s">
        <v>11</v>
      </c>
      <c r="C247">
        <v>13</v>
      </c>
      <c r="D247" t="str">
        <f>VLOOKUP(C247,'Šifre izdelkov'!$A$2:$E$14,2,FALSE)</f>
        <v>Rezanci</v>
      </c>
      <c r="E247" t="str">
        <f>VLOOKUP(C247,'Šifre izdelkov'!$A$2:$E$14,3,FALSE)</f>
        <v>Testenine in riž</v>
      </c>
      <c r="F247" t="s">
        <v>33</v>
      </c>
      <c r="G247">
        <f>VLOOKUP(C247,'Šifre izdelkov'!$A$2:$E$14,4,FALSE)</f>
        <v>0.8</v>
      </c>
      <c r="H247">
        <f>VLOOKUP(C247,'Šifre izdelkov'!$A$2:$E$14,5,FALSE)</f>
        <v>1.1599999999999999</v>
      </c>
      <c r="I247">
        <v>23</v>
      </c>
    </row>
    <row r="248" spans="1:9" hidden="1" x14ac:dyDescent="0.25">
      <c r="A248" s="1">
        <v>45345</v>
      </c>
      <c r="B248" t="s">
        <v>9</v>
      </c>
      <c r="C248">
        <v>7</v>
      </c>
      <c r="D248" t="str">
        <f>VLOOKUP(C248,'Šifre izdelkov'!$A$2:$E$14,2,FALSE)</f>
        <v>Moka</v>
      </c>
      <c r="E248" t="str">
        <f>VLOOKUP(C248,'Šifre izdelkov'!$A$2:$E$14,3,FALSE)</f>
        <v>Osnovna živila</v>
      </c>
      <c r="F248" t="s">
        <v>33</v>
      </c>
      <c r="G248">
        <f>VLOOKUP(C248,'Šifre izdelkov'!$A$2:$E$14,4,FALSE)</f>
        <v>0.55000000000000004</v>
      </c>
      <c r="H248">
        <f>VLOOKUP(C248,'Šifre izdelkov'!$A$2:$E$14,5,FALSE)</f>
        <v>0.79749999999999999</v>
      </c>
      <c r="I248">
        <v>20</v>
      </c>
    </row>
    <row r="249" spans="1:9" hidden="1" x14ac:dyDescent="0.25">
      <c r="A249" s="1">
        <v>45367</v>
      </c>
      <c r="B249" t="s">
        <v>10</v>
      </c>
      <c r="C249">
        <v>2</v>
      </c>
      <c r="D249" t="str">
        <f>VLOOKUP(C249,'Šifre izdelkov'!$A$2:$E$14,2,FALSE)</f>
        <v>Kakav</v>
      </c>
      <c r="E249" t="str">
        <f>VLOOKUP(C249,'Šifre izdelkov'!$A$2:$E$14,3,FALSE)</f>
        <v>Napitki</v>
      </c>
      <c r="F249" t="s">
        <v>35</v>
      </c>
      <c r="G249">
        <f>VLOOKUP(C249,'Šifre izdelkov'!$A$2:$E$14,4,FALSE)</f>
        <v>0.3</v>
      </c>
      <c r="H249">
        <f>VLOOKUP(C249,'Šifre izdelkov'!$A$2:$E$14,5,FALSE)</f>
        <v>0.435</v>
      </c>
      <c r="I249">
        <v>16</v>
      </c>
    </row>
    <row r="250" spans="1:9" hidden="1" x14ac:dyDescent="0.25">
      <c r="A250" s="1">
        <v>45334</v>
      </c>
      <c r="B250" t="s">
        <v>11</v>
      </c>
      <c r="C250">
        <v>7</v>
      </c>
      <c r="D250" t="str">
        <f>VLOOKUP(C250,'Šifre izdelkov'!$A$2:$E$14,2,FALSE)</f>
        <v>Moka</v>
      </c>
      <c r="E250" t="str">
        <f>VLOOKUP(C250,'Šifre izdelkov'!$A$2:$E$14,3,FALSE)</f>
        <v>Osnovna živila</v>
      </c>
      <c r="F250" t="s">
        <v>35</v>
      </c>
      <c r="G250">
        <f>VLOOKUP(C250,'Šifre izdelkov'!$A$2:$E$14,4,FALSE)</f>
        <v>0.55000000000000004</v>
      </c>
      <c r="H250">
        <f>VLOOKUP(C250,'Šifre izdelkov'!$A$2:$E$14,5,FALSE)</f>
        <v>0.79749999999999999</v>
      </c>
      <c r="I250">
        <v>10</v>
      </c>
    </row>
    <row r="251" spans="1:9" hidden="1" x14ac:dyDescent="0.25">
      <c r="A251" s="1">
        <v>45389</v>
      </c>
      <c r="B251" t="s">
        <v>9</v>
      </c>
      <c r="C251">
        <v>2</v>
      </c>
      <c r="D251" t="str">
        <f>VLOOKUP(C251,'Šifre izdelkov'!$A$2:$E$14,2,FALSE)</f>
        <v>Kakav</v>
      </c>
      <c r="E251" t="str">
        <f>VLOOKUP(C251,'Šifre izdelkov'!$A$2:$E$14,3,FALSE)</f>
        <v>Napitki</v>
      </c>
      <c r="F251" t="s">
        <v>35</v>
      </c>
      <c r="G251">
        <f>VLOOKUP(C251,'Šifre izdelkov'!$A$2:$E$14,4,FALSE)</f>
        <v>0.3</v>
      </c>
      <c r="H251">
        <f>VLOOKUP(C251,'Šifre izdelkov'!$A$2:$E$14,5,FALSE)</f>
        <v>0.435</v>
      </c>
      <c r="I251">
        <v>10</v>
      </c>
    </row>
    <row r="252" spans="1:9" hidden="1" x14ac:dyDescent="0.25">
      <c r="A252" s="1">
        <v>45370</v>
      </c>
      <c r="B252" t="s">
        <v>10</v>
      </c>
      <c r="C252">
        <v>7</v>
      </c>
      <c r="D252" t="str">
        <f>VLOOKUP(C252,'Šifre izdelkov'!$A$2:$E$14,2,FALSE)</f>
        <v>Moka</v>
      </c>
      <c r="E252" t="str">
        <f>VLOOKUP(C252,'Šifre izdelkov'!$A$2:$E$14,3,FALSE)</f>
        <v>Osnovna živila</v>
      </c>
      <c r="F252" t="s">
        <v>36</v>
      </c>
      <c r="G252">
        <f>VLOOKUP(C252,'Šifre izdelkov'!$A$2:$E$14,4,FALSE)</f>
        <v>0.55000000000000004</v>
      </c>
      <c r="H252">
        <f>VLOOKUP(C252,'Šifre izdelkov'!$A$2:$E$14,5,FALSE)</f>
        <v>0.79749999999999999</v>
      </c>
      <c r="I252">
        <v>2</v>
      </c>
    </row>
    <row r="253" spans="1:9" hidden="1" x14ac:dyDescent="0.25">
      <c r="A253" s="1">
        <v>45385</v>
      </c>
      <c r="B253" t="s">
        <v>11</v>
      </c>
      <c r="C253">
        <v>8</v>
      </c>
      <c r="D253" t="str">
        <f>VLOOKUP(C253,'Šifre izdelkov'!$A$2:$E$14,2,FALSE)</f>
        <v>Pelati</v>
      </c>
      <c r="E253" t="str">
        <f>VLOOKUP(C253,'Šifre izdelkov'!$A$2:$E$14,3,FALSE)</f>
        <v>Konzervirana hrana</v>
      </c>
      <c r="F253" t="s">
        <v>36</v>
      </c>
      <c r="G253">
        <f>VLOOKUP(C253,'Šifre izdelkov'!$A$2:$E$14,4,FALSE)</f>
        <v>1.9</v>
      </c>
      <c r="H253">
        <f>VLOOKUP(C253,'Šifre izdelkov'!$A$2:$E$14,5,FALSE)</f>
        <v>2.7549999999999999</v>
      </c>
      <c r="I253">
        <v>17</v>
      </c>
    </row>
    <row r="254" spans="1:9" hidden="1" x14ac:dyDescent="0.25">
      <c r="A254" s="1">
        <v>45386</v>
      </c>
      <c r="B254" t="s">
        <v>9</v>
      </c>
      <c r="C254">
        <v>11</v>
      </c>
      <c r="D254" t="str">
        <f>VLOOKUP(C254,'Šifre izdelkov'!$A$2:$E$14,2,FALSE)</f>
        <v>Sladkor</v>
      </c>
      <c r="E254" t="str">
        <f>VLOOKUP(C254,'Šifre izdelkov'!$A$2:$E$14,3,FALSE)</f>
        <v>Osnovna živila</v>
      </c>
      <c r="F254" t="s">
        <v>35</v>
      </c>
      <c r="G254">
        <f>VLOOKUP(C254,'Šifre izdelkov'!$A$2:$E$14,4,FALSE)</f>
        <v>0.77</v>
      </c>
      <c r="H254">
        <f>VLOOKUP(C254,'Šifre izdelkov'!$A$2:$E$14,5,FALSE)</f>
        <v>1.1165</v>
      </c>
      <c r="I254">
        <v>19</v>
      </c>
    </row>
    <row r="255" spans="1:9" hidden="1" x14ac:dyDescent="0.25">
      <c r="A255" s="1">
        <v>45376</v>
      </c>
      <c r="B255" t="s">
        <v>10</v>
      </c>
      <c r="C255">
        <v>7</v>
      </c>
      <c r="D255" t="str">
        <f>VLOOKUP(C255,'Šifre izdelkov'!$A$2:$E$14,2,FALSE)</f>
        <v>Moka</v>
      </c>
      <c r="E255" t="str">
        <f>VLOOKUP(C255,'Šifre izdelkov'!$A$2:$E$14,3,FALSE)</f>
        <v>Osnovna živila</v>
      </c>
      <c r="F255" t="s">
        <v>36</v>
      </c>
      <c r="G255">
        <f>VLOOKUP(C255,'Šifre izdelkov'!$A$2:$E$14,4,FALSE)</f>
        <v>0.55000000000000004</v>
      </c>
      <c r="H255">
        <f>VLOOKUP(C255,'Šifre izdelkov'!$A$2:$E$14,5,FALSE)</f>
        <v>0.79749999999999999</v>
      </c>
      <c r="I255">
        <v>18</v>
      </c>
    </row>
    <row r="256" spans="1:9" hidden="1" x14ac:dyDescent="0.25">
      <c r="A256" s="1">
        <v>45362</v>
      </c>
      <c r="B256" t="s">
        <v>11</v>
      </c>
      <c r="C256">
        <v>13</v>
      </c>
      <c r="D256" t="str">
        <f>VLOOKUP(C256,'Šifre izdelkov'!$A$2:$E$14,2,FALSE)</f>
        <v>Rezanci</v>
      </c>
      <c r="E256" t="str">
        <f>VLOOKUP(C256,'Šifre izdelkov'!$A$2:$E$14,3,FALSE)</f>
        <v>Testenine in riž</v>
      </c>
      <c r="F256" t="s">
        <v>37</v>
      </c>
      <c r="G256">
        <f>VLOOKUP(C256,'Šifre izdelkov'!$A$2:$E$14,4,FALSE)</f>
        <v>0.8</v>
      </c>
      <c r="H256">
        <f>VLOOKUP(C256,'Šifre izdelkov'!$A$2:$E$14,5,FALSE)</f>
        <v>1.1599999999999999</v>
      </c>
      <c r="I256">
        <v>28</v>
      </c>
    </row>
    <row r="257" spans="1:9" hidden="1" x14ac:dyDescent="0.25">
      <c r="A257" s="1">
        <v>45371</v>
      </c>
      <c r="B257" t="s">
        <v>9</v>
      </c>
      <c r="C257">
        <v>3</v>
      </c>
      <c r="D257" t="str">
        <f>VLOOKUP(C257,'Šifre izdelkov'!$A$2:$E$14,2,FALSE)</f>
        <v>Čaj</v>
      </c>
      <c r="E257" t="str">
        <f>VLOOKUP(C257,'Šifre izdelkov'!$A$2:$E$14,3,FALSE)</f>
        <v>Napitki</v>
      </c>
      <c r="F257" t="s">
        <v>33</v>
      </c>
      <c r="G257">
        <f>VLOOKUP(C257,'Šifre izdelkov'!$A$2:$E$14,4,FALSE)</f>
        <v>0.25</v>
      </c>
      <c r="H257">
        <f>VLOOKUP(C257,'Šifre izdelkov'!$A$2:$E$14,5,FALSE)</f>
        <v>0.36249999999999999</v>
      </c>
      <c r="I257">
        <v>13</v>
      </c>
    </row>
    <row r="258" spans="1:9" hidden="1" x14ac:dyDescent="0.25">
      <c r="A258" s="1">
        <v>45316</v>
      </c>
      <c r="B258" t="s">
        <v>10</v>
      </c>
      <c r="C258">
        <v>2</v>
      </c>
      <c r="D258" t="str">
        <f>VLOOKUP(C258,'Šifre izdelkov'!$A$2:$E$14,2,FALSE)</f>
        <v>Kakav</v>
      </c>
      <c r="E258" t="str">
        <f>VLOOKUP(C258,'Šifre izdelkov'!$A$2:$E$14,3,FALSE)</f>
        <v>Napitki</v>
      </c>
      <c r="F258" t="s">
        <v>37</v>
      </c>
      <c r="G258">
        <f>VLOOKUP(C258,'Šifre izdelkov'!$A$2:$E$14,4,FALSE)</f>
        <v>0.3</v>
      </c>
      <c r="H258">
        <f>VLOOKUP(C258,'Šifre izdelkov'!$A$2:$E$14,5,FALSE)</f>
        <v>0.435</v>
      </c>
      <c r="I258">
        <v>19</v>
      </c>
    </row>
    <row r="259" spans="1:9" hidden="1" x14ac:dyDescent="0.25">
      <c r="A259" s="1">
        <v>45303</v>
      </c>
      <c r="B259" t="s">
        <v>11</v>
      </c>
      <c r="C259">
        <v>11</v>
      </c>
      <c r="D259" t="str">
        <f>VLOOKUP(C259,'Šifre izdelkov'!$A$2:$E$14,2,FALSE)</f>
        <v>Sladkor</v>
      </c>
      <c r="E259" t="str">
        <f>VLOOKUP(C259,'Šifre izdelkov'!$A$2:$E$14,3,FALSE)</f>
        <v>Osnovna živila</v>
      </c>
      <c r="F259" t="s">
        <v>37</v>
      </c>
      <c r="G259">
        <f>VLOOKUP(C259,'Šifre izdelkov'!$A$2:$E$14,4,FALSE)</f>
        <v>0.77</v>
      </c>
      <c r="H259">
        <f>VLOOKUP(C259,'Šifre izdelkov'!$A$2:$E$14,5,FALSE)</f>
        <v>1.1165</v>
      </c>
      <c r="I259">
        <v>24</v>
      </c>
    </row>
    <row r="260" spans="1:9" hidden="1" x14ac:dyDescent="0.25">
      <c r="A260" s="1">
        <v>45367</v>
      </c>
      <c r="B260" t="s">
        <v>9</v>
      </c>
      <c r="C260">
        <v>7</v>
      </c>
      <c r="D260" t="str">
        <f>VLOOKUP(C260,'Šifre izdelkov'!$A$2:$E$14,2,FALSE)</f>
        <v>Moka</v>
      </c>
      <c r="E260" t="str">
        <f>VLOOKUP(C260,'Šifre izdelkov'!$A$2:$E$14,3,FALSE)</f>
        <v>Osnovna živila</v>
      </c>
      <c r="F260" t="s">
        <v>37</v>
      </c>
      <c r="G260">
        <f>VLOOKUP(C260,'Šifre izdelkov'!$A$2:$E$14,4,FALSE)</f>
        <v>0.55000000000000004</v>
      </c>
      <c r="H260">
        <f>VLOOKUP(C260,'Šifre izdelkov'!$A$2:$E$14,5,FALSE)</f>
        <v>0.79749999999999999</v>
      </c>
      <c r="I260">
        <v>21</v>
      </c>
    </row>
    <row r="261" spans="1:9" hidden="1" x14ac:dyDescent="0.25">
      <c r="A261" s="1">
        <v>45370</v>
      </c>
      <c r="B261" t="s">
        <v>10</v>
      </c>
      <c r="C261">
        <v>9</v>
      </c>
      <c r="D261" t="str">
        <f>VLOOKUP(C261,'Šifre izdelkov'!$A$2:$E$14,2,FALSE)</f>
        <v>Sol</v>
      </c>
      <c r="E261" t="str">
        <f>VLOOKUP(C261,'Šifre izdelkov'!$A$2:$E$14,3,FALSE)</f>
        <v>Začimbe</v>
      </c>
      <c r="F261" t="s">
        <v>37</v>
      </c>
      <c r="G261">
        <f>VLOOKUP(C261,'Šifre izdelkov'!$A$2:$E$14,4,FALSE)</f>
        <v>0.7</v>
      </c>
      <c r="H261">
        <f>VLOOKUP(C261,'Šifre izdelkov'!$A$2:$E$14,5,FALSE)</f>
        <v>1.0149999999999999</v>
      </c>
      <c r="I261">
        <v>28</v>
      </c>
    </row>
    <row r="262" spans="1:9" hidden="1" x14ac:dyDescent="0.25">
      <c r="A262" s="1">
        <v>45304</v>
      </c>
      <c r="B262" t="s">
        <v>11</v>
      </c>
      <c r="C262">
        <v>1</v>
      </c>
      <c r="D262" t="str">
        <f>VLOOKUP(C262,'Šifre izdelkov'!$A$2:$E$14,2,FALSE)</f>
        <v>Kava</v>
      </c>
      <c r="E262" t="str">
        <f>VLOOKUP(C262,'Šifre izdelkov'!$A$2:$E$14,3,FALSE)</f>
        <v>Napitki</v>
      </c>
      <c r="F262" t="s">
        <v>33</v>
      </c>
      <c r="G262">
        <f>VLOOKUP(C262,'Šifre izdelkov'!$A$2:$E$14,4,FALSE)</f>
        <v>0.5</v>
      </c>
      <c r="H262">
        <f>VLOOKUP(C262,'Šifre izdelkov'!$A$2:$E$14,5,FALSE)</f>
        <v>0.72499999999999998</v>
      </c>
      <c r="I262">
        <v>18</v>
      </c>
    </row>
    <row r="263" spans="1:9" hidden="1" x14ac:dyDescent="0.25">
      <c r="A263" s="1">
        <v>45300</v>
      </c>
      <c r="B263" t="s">
        <v>9</v>
      </c>
      <c r="C263">
        <v>3</v>
      </c>
      <c r="D263" t="str">
        <f>VLOOKUP(C263,'Šifre izdelkov'!$A$2:$E$14,2,FALSE)</f>
        <v>Čaj</v>
      </c>
      <c r="E263" t="str">
        <f>VLOOKUP(C263,'Šifre izdelkov'!$A$2:$E$14,3,FALSE)</f>
        <v>Napitki</v>
      </c>
      <c r="F263" t="s">
        <v>34</v>
      </c>
      <c r="G263">
        <f>VLOOKUP(C263,'Šifre izdelkov'!$A$2:$E$14,4,FALSE)</f>
        <v>0.25</v>
      </c>
      <c r="H263">
        <f>VLOOKUP(C263,'Šifre izdelkov'!$A$2:$E$14,5,FALSE)</f>
        <v>0.36249999999999999</v>
      </c>
      <c r="I263">
        <v>2</v>
      </c>
    </row>
    <row r="264" spans="1:9" hidden="1" x14ac:dyDescent="0.25">
      <c r="A264" s="1">
        <v>45371</v>
      </c>
      <c r="B264" t="s">
        <v>10</v>
      </c>
      <c r="C264">
        <v>1</v>
      </c>
      <c r="D264" t="str">
        <f>VLOOKUP(C264,'Šifre izdelkov'!$A$2:$E$14,2,FALSE)</f>
        <v>Kava</v>
      </c>
      <c r="E264" t="str">
        <f>VLOOKUP(C264,'Šifre izdelkov'!$A$2:$E$14,3,FALSE)</f>
        <v>Napitki</v>
      </c>
      <c r="F264" t="s">
        <v>34</v>
      </c>
      <c r="G264">
        <f>VLOOKUP(C264,'Šifre izdelkov'!$A$2:$E$14,4,FALSE)</f>
        <v>0.5</v>
      </c>
      <c r="H264">
        <f>VLOOKUP(C264,'Šifre izdelkov'!$A$2:$E$14,5,FALSE)</f>
        <v>0.72499999999999998</v>
      </c>
      <c r="I264">
        <v>9</v>
      </c>
    </row>
    <row r="265" spans="1:9" hidden="1" x14ac:dyDescent="0.25">
      <c r="A265" s="1">
        <v>45359</v>
      </c>
      <c r="B265" t="s">
        <v>11</v>
      </c>
      <c r="C265">
        <v>5</v>
      </c>
      <c r="D265" t="str">
        <f>VLOOKUP(C265,'Šifre izdelkov'!$A$2:$E$14,2,FALSE)</f>
        <v>Olje</v>
      </c>
      <c r="E265" t="str">
        <f>VLOOKUP(C265,'Šifre izdelkov'!$A$2:$E$14,3,FALSE)</f>
        <v>Osnovna živila</v>
      </c>
      <c r="F265" t="s">
        <v>34</v>
      </c>
      <c r="G265">
        <f>VLOOKUP(C265,'Šifre izdelkov'!$A$2:$E$14,4,FALSE)</f>
        <v>2.1</v>
      </c>
      <c r="H265">
        <f>VLOOKUP(C265,'Šifre izdelkov'!$A$2:$E$14,5,FALSE)</f>
        <v>3.0449999999999999</v>
      </c>
      <c r="I265">
        <v>24</v>
      </c>
    </row>
    <row r="266" spans="1:9" hidden="1" x14ac:dyDescent="0.25">
      <c r="A266" s="1">
        <v>45345</v>
      </c>
      <c r="B266" t="s">
        <v>9</v>
      </c>
      <c r="C266">
        <v>8</v>
      </c>
      <c r="D266" t="str">
        <f>VLOOKUP(C266,'Šifre izdelkov'!$A$2:$E$14,2,FALSE)</f>
        <v>Pelati</v>
      </c>
      <c r="E266" t="str">
        <f>VLOOKUP(C266,'Šifre izdelkov'!$A$2:$E$14,3,FALSE)</f>
        <v>Konzervirana hrana</v>
      </c>
      <c r="F266" t="s">
        <v>34</v>
      </c>
      <c r="G266">
        <f>VLOOKUP(C266,'Šifre izdelkov'!$A$2:$E$14,4,FALSE)</f>
        <v>1.9</v>
      </c>
      <c r="H266">
        <f>VLOOKUP(C266,'Šifre izdelkov'!$A$2:$E$14,5,FALSE)</f>
        <v>2.7549999999999999</v>
      </c>
      <c r="I266">
        <v>12</v>
      </c>
    </row>
    <row r="267" spans="1:9" hidden="1" x14ac:dyDescent="0.25">
      <c r="A267" s="1">
        <v>45338</v>
      </c>
      <c r="B267" t="s">
        <v>10</v>
      </c>
      <c r="C267">
        <v>9</v>
      </c>
      <c r="D267" t="str">
        <f>VLOOKUP(C267,'Šifre izdelkov'!$A$2:$E$14,2,FALSE)</f>
        <v>Sol</v>
      </c>
      <c r="E267" t="str">
        <f>VLOOKUP(C267,'Šifre izdelkov'!$A$2:$E$14,3,FALSE)</f>
        <v>Začimbe</v>
      </c>
      <c r="F267" t="s">
        <v>35</v>
      </c>
      <c r="G267">
        <f>VLOOKUP(C267,'Šifre izdelkov'!$A$2:$E$14,4,FALSE)</f>
        <v>0.7</v>
      </c>
      <c r="H267">
        <f>VLOOKUP(C267,'Šifre izdelkov'!$A$2:$E$14,5,FALSE)</f>
        <v>1.0149999999999999</v>
      </c>
      <c r="I267">
        <v>24</v>
      </c>
    </row>
    <row r="268" spans="1:9" hidden="1" x14ac:dyDescent="0.25">
      <c r="A268" s="1">
        <v>45372</v>
      </c>
      <c r="B268" t="s">
        <v>11</v>
      </c>
      <c r="C268">
        <v>10</v>
      </c>
      <c r="D268" t="str">
        <f>VLOOKUP(C268,'Šifre izdelkov'!$A$2:$E$14,2,FALSE)</f>
        <v>Maslo</v>
      </c>
      <c r="E268" t="str">
        <f>VLOOKUP(C268,'Šifre izdelkov'!$A$2:$E$14,3,FALSE)</f>
        <v>Mleko in mlečni izdelki</v>
      </c>
      <c r="F268" t="s">
        <v>36</v>
      </c>
      <c r="G268">
        <f>VLOOKUP(C268,'Šifre izdelkov'!$A$2:$E$14,4,FALSE)</f>
        <v>0.98</v>
      </c>
      <c r="H268">
        <f>VLOOKUP(C268,'Šifre izdelkov'!$A$2:$E$14,5,FALSE)</f>
        <v>1.421</v>
      </c>
      <c r="I268">
        <v>8</v>
      </c>
    </row>
    <row r="269" spans="1:9" hidden="1" x14ac:dyDescent="0.25">
      <c r="A269" s="1">
        <v>45316</v>
      </c>
      <c r="B269" t="s">
        <v>9</v>
      </c>
      <c r="C269">
        <v>5</v>
      </c>
      <c r="D269" t="str">
        <f>VLOOKUP(C269,'Šifre izdelkov'!$A$2:$E$14,2,FALSE)</f>
        <v>Olje</v>
      </c>
      <c r="E269" t="str">
        <f>VLOOKUP(C269,'Šifre izdelkov'!$A$2:$E$14,3,FALSE)</f>
        <v>Osnovna živila</v>
      </c>
      <c r="F269" t="s">
        <v>37</v>
      </c>
      <c r="G269">
        <f>VLOOKUP(C269,'Šifre izdelkov'!$A$2:$E$14,4,FALSE)</f>
        <v>2.1</v>
      </c>
      <c r="H269">
        <f>VLOOKUP(C269,'Šifre izdelkov'!$A$2:$E$14,5,FALSE)</f>
        <v>3.0449999999999999</v>
      </c>
      <c r="I269">
        <v>9</v>
      </c>
    </row>
    <row r="270" spans="1:9" hidden="1" x14ac:dyDescent="0.25">
      <c r="A270" s="1">
        <v>45395</v>
      </c>
      <c r="B270" t="s">
        <v>10</v>
      </c>
      <c r="C270">
        <v>4</v>
      </c>
      <c r="D270" t="str">
        <f>VLOOKUP(C270,'Šifre izdelkov'!$A$2:$E$14,2,FALSE)</f>
        <v>Mleko</v>
      </c>
      <c r="E270" t="str">
        <f>VLOOKUP(C270,'Šifre izdelkov'!$A$2:$E$14,3,FALSE)</f>
        <v>Mleko in mlečni izdelki</v>
      </c>
      <c r="F270" t="s">
        <v>33</v>
      </c>
      <c r="G270">
        <f>VLOOKUP(C270,'Šifre izdelkov'!$A$2:$E$14,4,FALSE)</f>
        <v>0.8</v>
      </c>
      <c r="H270">
        <f>VLOOKUP(C270,'Šifre izdelkov'!$A$2:$E$14,5,FALSE)</f>
        <v>1.1599999999999999</v>
      </c>
      <c r="I270">
        <v>21</v>
      </c>
    </row>
    <row r="271" spans="1:9" hidden="1" x14ac:dyDescent="0.25">
      <c r="A271" s="1">
        <v>45320</v>
      </c>
      <c r="B271" t="s">
        <v>11</v>
      </c>
      <c r="C271">
        <v>7</v>
      </c>
      <c r="D271" t="str">
        <f>VLOOKUP(C271,'Šifre izdelkov'!$A$2:$E$14,2,FALSE)</f>
        <v>Moka</v>
      </c>
      <c r="E271" t="str">
        <f>VLOOKUP(C271,'Šifre izdelkov'!$A$2:$E$14,3,FALSE)</f>
        <v>Osnovna živila</v>
      </c>
      <c r="F271" t="s">
        <v>33</v>
      </c>
      <c r="G271">
        <f>VLOOKUP(C271,'Šifre izdelkov'!$A$2:$E$14,4,FALSE)</f>
        <v>0.55000000000000004</v>
      </c>
      <c r="H271">
        <f>VLOOKUP(C271,'Šifre izdelkov'!$A$2:$E$14,5,FALSE)</f>
        <v>0.79749999999999999</v>
      </c>
      <c r="I271">
        <v>19</v>
      </c>
    </row>
    <row r="272" spans="1:9" hidden="1" x14ac:dyDescent="0.25">
      <c r="A272" s="1">
        <v>45375</v>
      </c>
      <c r="B272" t="s">
        <v>9</v>
      </c>
      <c r="C272">
        <v>7</v>
      </c>
      <c r="D272" t="str">
        <f>VLOOKUP(C272,'Šifre izdelkov'!$A$2:$E$14,2,FALSE)</f>
        <v>Moka</v>
      </c>
      <c r="E272" t="str">
        <f>VLOOKUP(C272,'Šifre izdelkov'!$A$2:$E$14,3,FALSE)</f>
        <v>Osnovna živila</v>
      </c>
      <c r="F272" t="s">
        <v>34</v>
      </c>
      <c r="G272">
        <f>VLOOKUP(C272,'Šifre izdelkov'!$A$2:$E$14,4,FALSE)</f>
        <v>0.55000000000000004</v>
      </c>
      <c r="H272">
        <f>VLOOKUP(C272,'Šifre izdelkov'!$A$2:$E$14,5,FALSE)</f>
        <v>0.79749999999999999</v>
      </c>
      <c r="I272">
        <v>16</v>
      </c>
    </row>
    <row r="273" spans="1:9" hidden="1" x14ac:dyDescent="0.25">
      <c r="A273" s="1">
        <v>45399</v>
      </c>
      <c r="B273" t="s">
        <v>10</v>
      </c>
      <c r="C273">
        <v>2</v>
      </c>
      <c r="D273" t="str">
        <f>VLOOKUP(C273,'Šifre izdelkov'!$A$2:$E$14,2,FALSE)</f>
        <v>Kakav</v>
      </c>
      <c r="E273" t="str">
        <f>VLOOKUP(C273,'Šifre izdelkov'!$A$2:$E$14,3,FALSE)</f>
        <v>Napitki</v>
      </c>
      <c r="F273" t="s">
        <v>35</v>
      </c>
      <c r="G273">
        <f>VLOOKUP(C273,'Šifre izdelkov'!$A$2:$E$14,4,FALSE)</f>
        <v>0.3</v>
      </c>
      <c r="H273">
        <f>VLOOKUP(C273,'Šifre izdelkov'!$A$2:$E$14,5,FALSE)</f>
        <v>0.435</v>
      </c>
      <c r="I273">
        <v>14</v>
      </c>
    </row>
    <row r="274" spans="1:9" hidden="1" x14ac:dyDescent="0.25">
      <c r="A274" s="1">
        <v>45340</v>
      </c>
      <c r="B274" t="s">
        <v>11</v>
      </c>
      <c r="C274">
        <v>3</v>
      </c>
      <c r="D274" t="str">
        <f>VLOOKUP(C274,'Šifre izdelkov'!$A$2:$E$14,2,FALSE)</f>
        <v>Čaj</v>
      </c>
      <c r="E274" t="str">
        <f>VLOOKUP(C274,'Šifre izdelkov'!$A$2:$E$14,3,FALSE)</f>
        <v>Napitki</v>
      </c>
      <c r="F274" t="s">
        <v>36</v>
      </c>
      <c r="G274">
        <f>VLOOKUP(C274,'Šifre izdelkov'!$A$2:$E$14,4,FALSE)</f>
        <v>0.25</v>
      </c>
      <c r="H274">
        <f>VLOOKUP(C274,'Šifre izdelkov'!$A$2:$E$14,5,FALSE)</f>
        <v>0.36249999999999999</v>
      </c>
      <c r="I274">
        <v>29</v>
      </c>
    </row>
    <row r="275" spans="1:9" hidden="1" x14ac:dyDescent="0.25">
      <c r="A275" s="1">
        <v>45392</v>
      </c>
      <c r="B275" t="s">
        <v>9</v>
      </c>
      <c r="C275">
        <v>6</v>
      </c>
      <c r="D275" t="str">
        <f>VLOOKUP(C275,'Šifre izdelkov'!$A$2:$E$14,2,FALSE)</f>
        <v>Riž</v>
      </c>
      <c r="E275" t="str">
        <f>VLOOKUP(C275,'Šifre izdelkov'!$A$2:$E$14,3,FALSE)</f>
        <v>Testenine in riž</v>
      </c>
      <c r="F275" t="s">
        <v>37</v>
      </c>
      <c r="G275">
        <f>VLOOKUP(C275,'Šifre izdelkov'!$A$2:$E$14,4,FALSE)</f>
        <v>1.67</v>
      </c>
      <c r="H275">
        <f>VLOOKUP(C275,'Šifre izdelkov'!$A$2:$E$14,5,FALSE)</f>
        <v>2.4215</v>
      </c>
      <c r="I275">
        <v>24</v>
      </c>
    </row>
    <row r="276" spans="1:9" hidden="1" x14ac:dyDescent="0.25">
      <c r="A276" s="1">
        <v>45340</v>
      </c>
      <c r="B276" t="s">
        <v>10</v>
      </c>
      <c r="C276">
        <v>9</v>
      </c>
      <c r="D276" t="str">
        <f>VLOOKUP(C276,'Šifre izdelkov'!$A$2:$E$14,2,FALSE)</f>
        <v>Sol</v>
      </c>
      <c r="E276" t="str">
        <f>VLOOKUP(C276,'Šifre izdelkov'!$A$2:$E$14,3,FALSE)</f>
        <v>Začimbe</v>
      </c>
      <c r="F276" t="s">
        <v>33</v>
      </c>
      <c r="G276">
        <f>VLOOKUP(C276,'Šifre izdelkov'!$A$2:$E$14,4,FALSE)</f>
        <v>0.7</v>
      </c>
      <c r="H276">
        <f>VLOOKUP(C276,'Šifre izdelkov'!$A$2:$E$14,5,FALSE)</f>
        <v>1.0149999999999999</v>
      </c>
      <c r="I276">
        <v>16</v>
      </c>
    </row>
    <row r="277" spans="1:9" hidden="1" x14ac:dyDescent="0.25">
      <c r="A277" s="1">
        <v>45347</v>
      </c>
      <c r="B277" t="s">
        <v>11</v>
      </c>
      <c r="C277">
        <v>11</v>
      </c>
      <c r="D277" t="str">
        <f>VLOOKUP(C277,'Šifre izdelkov'!$A$2:$E$14,2,FALSE)</f>
        <v>Sladkor</v>
      </c>
      <c r="E277" t="str">
        <f>VLOOKUP(C277,'Šifre izdelkov'!$A$2:$E$14,3,FALSE)</f>
        <v>Osnovna živila</v>
      </c>
      <c r="F277" t="s">
        <v>34</v>
      </c>
      <c r="G277">
        <f>VLOOKUP(C277,'Šifre izdelkov'!$A$2:$E$14,4,FALSE)</f>
        <v>0.77</v>
      </c>
      <c r="H277">
        <f>VLOOKUP(C277,'Šifre izdelkov'!$A$2:$E$14,5,FALSE)</f>
        <v>1.1165</v>
      </c>
      <c r="I277">
        <v>13</v>
      </c>
    </row>
    <row r="278" spans="1:9" hidden="1" x14ac:dyDescent="0.25">
      <c r="A278" s="1">
        <v>45349</v>
      </c>
      <c r="B278" t="s">
        <v>9</v>
      </c>
      <c r="C278">
        <v>10</v>
      </c>
      <c r="D278" t="str">
        <f>VLOOKUP(C278,'Šifre izdelkov'!$A$2:$E$14,2,FALSE)</f>
        <v>Maslo</v>
      </c>
      <c r="E278" t="str">
        <f>VLOOKUP(C278,'Šifre izdelkov'!$A$2:$E$14,3,FALSE)</f>
        <v>Mleko in mlečni izdelki</v>
      </c>
      <c r="F278" t="s">
        <v>34</v>
      </c>
      <c r="G278">
        <f>VLOOKUP(C278,'Šifre izdelkov'!$A$2:$E$14,4,FALSE)</f>
        <v>0.98</v>
      </c>
      <c r="H278">
        <f>VLOOKUP(C278,'Šifre izdelkov'!$A$2:$E$14,5,FALSE)</f>
        <v>1.421</v>
      </c>
      <c r="I278">
        <v>26</v>
      </c>
    </row>
    <row r="279" spans="1:9" hidden="1" x14ac:dyDescent="0.25">
      <c r="A279" s="1">
        <v>45331</v>
      </c>
      <c r="B279" t="s">
        <v>10</v>
      </c>
      <c r="C279">
        <v>12</v>
      </c>
      <c r="D279" t="str">
        <f>VLOOKUP(C279,'Šifre izdelkov'!$A$2:$E$14,2,FALSE)</f>
        <v>Pršut</v>
      </c>
      <c r="E279" t="str">
        <f>VLOOKUP(C279,'Šifre izdelkov'!$A$2:$E$14,3,FALSE)</f>
        <v>Meso in mesni izdelki</v>
      </c>
      <c r="F279" t="s">
        <v>34</v>
      </c>
      <c r="G279">
        <f>VLOOKUP(C279,'Šifre izdelkov'!$A$2:$E$14,4,FALSE)</f>
        <v>8.75</v>
      </c>
      <c r="H279">
        <f>VLOOKUP(C279,'Šifre izdelkov'!$A$2:$E$14,5,FALSE)</f>
        <v>12.6875</v>
      </c>
      <c r="I279">
        <v>15</v>
      </c>
    </row>
    <row r="280" spans="1:9" hidden="1" x14ac:dyDescent="0.25">
      <c r="A280" s="1">
        <v>45389</v>
      </c>
      <c r="B280" t="s">
        <v>11</v>
      </c>
      <c r="C280">
        <v>4</v>
      </c>
      <c r="D280" t="str">
        <f>VLOOKUP(C280,'Šifre izdelkov'!$A$2:$E$14,2,FALSE)</f>
        <v>Mleko</v>
      </c>
      <c r="E280" t="str">
        <f>VLOOKUP(C280,'Šifre izdelkov'!$A$2:$E$14,3,FALSE)</f>
        <v>Mleko in mlečni izdelki</v>
      </c>
      <c r="F280" t="s">
        <v>34</v>
      </c>
      <c r="G280">
        <f>VLOOKUP(C280,'Šifre izdelkov'!$A$2:$E$14,4,FALSE)</f>
        <v>0.8</v>
      </c>
      <c r="H280">
        <f>VLOOKUP(C280,'Šifre izdelkov'!$A$2:$E$14,5,FALSE)</f>
        <v>1.1599999999999999</v>
      </c>
      <c r="I280">
        <v>21</v>
      </c>
    </row>
    <row r="281" spans="1:9" hidden="1" x14ac:dyDescent="0.25">
      <c r="A281" s="1">
        <v>45356</v>
      </c>
      <c r="B281" t="s">
        <v>9</v>
      </c>
      <c r="C281">
        <v>6</v>
      </c>
      <c r="D281" t="str">
        <f>VLOOKUP(C281,'Šifre izdelkov'!$A$2:$E$14,2,FALSE)</f>
        <v>Riž</v>
      </c>
      <c r="E281" t="str">
        <f>VLOOKUP(C281,'Šifre izdelkov'!$A$2:$E$14,3,FALSE)</f>
        <v>Testenine in riž</v>
      </c>
      <c r="F281" t="s">
        <v>35</v>
      </c>
      <c r="G281">
        <f>VLOOKUP(C281,'Šifre izdelkov'!$A$2:$E$14,4,FALSE)</f>
        <v>1.67</v>
      </c>
      <c r="H281">
        <f>VLOOKUP(C281,'Šifre izdelkov'!$A$2:$E$14,5,FALSE)</f>
        <v>2.4215</v>
      </c>
      <c r="I281">
        <v>16</v>
      </c>
    </row>
    <row r="282" spans="1:9" hidden="1" x14ac:dyDescent="0.25">
      <c r="A282" s="1">
        <v>45330</v>
      </c>
      <c r="B282" t="s">
        <v>10</v>
      </c>
      <c r="C282">
        <v>1</v>
      </c>
      <c r="D282" t="str">
        <f>VLOOKUP(C282,'Šifre izdelkov'!$A$2:$E$14,2,FALSE)</f>
        <v>Kava</v>
      </c>
      <c r="E282" t="str">
        <f>VLOOKUP(C282,'Šifre izdelkov'!$A$2:$E$14,3,FALSE)</f>
        <v>Napitki</v>
      </c>
      <c r="F282" t="s">
        <v>36</v>
      </c>
      <c r="G282">
        <f>VLOOKUP(C282,'Šifre izdelkov'!$A$2:$E$14,4,FALSE)</f>
        <v>0.5</v>
      </c>
      <c r="H282">
        <f>VLOOKUP(C282,'Šifre izdelkov'!$A$2:$E$14,5,FALSE)</f>
        <v>0.72499999999999998</v>
      </c>
      <c r="I282">
        <v>14</v>
      </c>
    </row>
    <row r="283" spans="1:9" hidden="1" x14ac:dyDescent="0.25">
      <c r="A283" s="1">
        <v>45369</v>
      </c>
      <c r="B283" t="s">
        <v>11</v>
      </c>
      <c r="C283">
        <v>4</v>
      </c>
      <c r="D283" t="str">
        <f>VLOOKUP(C283,'Šifre izdelkov'!$A$2:$E$14,2,FALSE)</f>
        <v>Mleko</v>
      </c>
      <c r="E283" t="str">
        <f>VLOOKUP(C283,'Šifre izdelkov'!$A$2:$E$14,3,FALSE)</f>
        <v>Mleko in mlečni izdelki</v>
      </c>
      <c r="F283" t="s">
        <v>37</v>
      </c>
      <c r="G283">
        <f>VLOOKUP(C283,'Šifre izdelkov'!$A$2:$E$14,4,FALSE)</f>
        <v>0.8</v>
      </c>
      <c r="H283">
        <f>VLOOKUP(C283,'Šifre izdelkov'!$A$2:$E$14,5,FALSE)</f>
        <v>1.1599999999999999</v>
      </c>
      <c r="I283">
        <v>19</v>
      </c>
    </row>
    <row r="284" spans="1:9" hidden="1" x14ac:dyDescent="0.25">
      <c r="A284" s="1">
        <v>45389</v>
      </c>
      <c r="B284" t="s">
        <v>9</v>
      </c>
      <c r="C284">
        <v>5</v>
      </c>
      <c r="D284" t="str">
        <f>VLOOKUP(C284,'Šifre izdelkov'!$A$2:$E$14,2,FALSE)</f>
        <v>Olje</v>
      </c>
      <c r="E284" t="str">
        <f>VLOOKUP(C284,'Šifre izdelkov'!$A$2:$E$14,3,FALSE)</f>
        <v>Osnovna živila</v>
      </c>
      <c r="F284" t="s">
        <v>33</v>
      </c>
      <c r="G284">
        <f>VLOOKUP(C284,'Šifre izdelkov'!$A$2:$E$14,4,FALSE)</f>
        <v>2.1</v>
      </c>
      <c r="H284">
        <f>VLOOKUP(C284,'Šifre izdelkov'!$A$2:$E$14,5,FALSE)</f>
        <v>3.0449999999999999</v>
      </c>
      <c r="I284">
        <v>8</v>
      </c>
    </row>
    <row r="285" spans="1:9" hidden="1" x14ac:dyDescent="0.25">
      <c r="A285" s="1">
        <v>45345</v>
      </c>
      <c r="B285" t="s">
        <v>10</v>
      </c>
      <c r="C285">
        <v>12</v>
      </c>
      <c r="D285" t="str">
        <f>VLOOKUP(C285,'Šifre izdelkov'!$A$2:$E$14,2,FALSE)</f>
        <v>Pršut</v>
      </c>
      <c r="E285" t="str">
        <f>VLOOKUP(C285,'Šifre izdelkov'!$A$2:$E$14,3,FALSE)</f>
        <v>Meso in mesni izdelki</v>
      </c>
      <c r="F285" t="s">
        <v>34</v>
      </c>
      <c r="G285">
        <f>VLOOKUP(C285,'Šifre izdelkov'!$A$2:$E$14,4,FALSE)</f>
        <v>8.75</v>
      </c>
      <c r="H285">
        <f>VLOOKUP(C285,'Šifre izdelkov'!$A$2:$E$14,5,FALSE)</f>
        <v>12.6875</v>
      </c>
      <c r="I285">
        <v>10</v>
      </c>
    </row>
    <row r="286" spans="1:9" hidden="1" x14ac:dyDescent="0.25">
      <c r="A286" s="1">
        <v>45361</v>
      </c>
      <c r="B286" t="s">
        <v>11</v>
      </c>
      <c r="C286">
        <v>3</v>
      </c>
      <c r="D286" t="str">
        <f>VLOOKUP(C286,'Šifre izdelkov'!$A$2:$E$14,2,FALSE)</f>
        <v>Čaj</v>
      </c>
      <c r="E286" t="str">
        <f>VLOOKUP(C286,'Šifre izdelkov'!$A$2:$E$14,3,FALSE)</f>
        <v>Napitki</v>
      </c>
      <c r="F286" t="s">
        <v>35</v>
      </c>
      <c r="G286">
        <f>VLOOKUP(C286,'Šifre izdelkov'!$A$2:$E$14,4,FALSE)</f>
        <v>0.25</v>
      </c>
      <c r="H286">
        <f>VLOOKUP(C286,'Šifre izdelkov'!$A$2:$E$14,5,FALSE)</f>
        <v>0.36249999999999999</v>
      </c>
      <c r="I286">
        <v>13</v>
      </c>
    </row>
    <row r="287" spans="1:9" hidden="1" x14ac:dyDescent="0.25">
      <c r="A287" s="1">
        <v>45322</v>
      </c>
      <c r="B287" t="s">
        <v>9</v>
      </c>
      <c r="C287">
        <v>2</v>
      </c>
      <c r="D287" t="str">
        <f>VLOOKUP(C287,'Šifre izdelkov'!$A$2:$E$14,2,FALSE)</f>
        <v>Kakav</v>
      </c>
      <c r="E287" t="str">
        <f>VLOOKUP(C287,'Šifre izdelkov'!$A$2:$E$14,3,FALSE)</f>
        <v>Napitki</v>
      </c>
      <c r="F287" t="s">
        <v>36</v>
      </c>
      <c r="G287">
        <f>VLOOKUP(C287,'Šifre izdelkov'!$A$2:$E$14,4,FALSE)</f>
        <v>0.3</v>
      </c>
      <c r="H287">
        <f>VLOOKUP(C287,'Šifre izdelkov'!$A$2:$E$14,5,FALSE)</f>
        <v>0.435</v>
      </c>
      <c r="I287">
        <v>23</v>
      </c>
    </row>
    <row r="288" spans="1:9" hidden="1" x14ac:dyDescent="0.25">
      <c r="A288" s="1">
        <v>45301</v>
      </c>
      <c r="B288" t="s">
        <v>10</v>
      </c>
      <c r="C288">
        <v>3</v>
      </c>
      <c r="D288" t="str">
        <f>VLOOKUP(C288,'Šifre izdelkov'!$A$2:$E$14,2,FALSE)</f>
        <v>Čaj</v>
      </c>
      <c r="E288" t="str">
        <f>VLOOKUP(C288,'Šifre izdelkov'!$A$2:$E$14,3,FALSE)</f>
        <v>Napitki</v>
      </c>
      <c r="F288" t="s">
        <v>37</v>
      </c>
      <c r="G288">
        <f>VLOOKUP(C288,'Šifre izdelkov'!$A$2:$E$14,4,FALSE)</f>
        <v>0.25</v>
      </c>
      <c r="H288">
        <f>VLOOKUP(C288,'Šifre izdelkov'!$A$2:$E$14,5,FALSE)</f>
        <v>0.36249999999999999</v>
      </c>
      <c r="I288">
        <v>1</v>
      </c>
    </row>
    <row r="289" spans="1:9" hidden="1" x14ac:dyDescent="0.25">
      <c r="A289" s="1">
        <v>45303</v>
      </c>
      <c r="B289" t="s">
        <v>11</v>
      </c>
      <c r="C289">
        <v>6</v>
      </c>
      <c r="D289" t="str">
        <f>VLOOKUP(C289,'Šifre izdelkov'!$A$2:$E$14,2,FALSE)</f>
        <v>Riž</v>
      </c>
      <c r="E289" t="str">
        <f>VLOOKUP(C289,'Šifre izdelkov'!$A$2:$E$14,3,FALSE)</f>
        <v>Testenine in riž</v>
      </c>
      <c r="F289" t="s">
        <v>33</v>
      </c>
      <c r="G289">
        <f>VLOOKUP(C289,'Šifre izdelkov'!$A$2:$E$14,4,FALSE)</f>
        <v>1.67</v>
      </c>
      <c r="H289">
        <f>VLOOKUP(C289,'Šifre izdelkov'!$A$2:$E$14,5,FALSE)</f>
        <v>2.4215</v>
      </c>
      <c r="I289">
        <v>14</v>
      </c>
    </row>
    <row r="290" spans="1:9" hidden="1" x14ac:dyDescent="0.25">
      <c r="A290" s="1">
        <v>45383</v>
      </c>
      <c r="B290" t="s">
        <v>9</v>
      </c>
      <c r="C290">
        <v>4</v>
      </c>
      <c r="D290" t="str">
        <f>VLOOKUP(C290,'Šifre izdelkov'!$A$2:$E$14,2,FALSE)</f>
        <v>Mleko</v>
      </c>
      <c r="E290" t="str">
        <f>VLOOKUP(C290,'Šifre izdelkov'!$A$2:$E$14,3,FALSE)</f>
        <v>Mleko in mlečni izdelki</v>
      </c>
      <c r="F290" t="s">
        <v>33</v>
      </c>
      <c r="G290">
        <f>VLOOKUP(C290,'Šifre izdelkov'!$A$2:$E$14,4,FALSE)</f>
        <v>0.8</v>
      </c>
      <c r="H290">
        <f>VLOOKUP(C290,'Šifre izdelkov'!$A$2:$E$14,5,FALSE)</f>
        <v>1.1599999999999999</v>
      </c>
      <c r="I290">
        <v>27</v>
      </c>
    </row>
    <row r="291" spans="1:9" hidden="1" x14ac:dyDescent="0.25">
      <c r="A291" s="1">
        <v>45385</v>
      </c>
      <c r="B291" t="s">
        <v>10</v>
      </c>
      <c r="C291">
        <v>4</v>
      </c>
      <c r="D291" t="str">
        <f>VLOOKUP(C291,'Šifre izdelkov'!$A$2:$E$14,2,FALSE)</f>
        <v>Mleko</v>
      </c>
      <c r="E291" t="str">
        <f>VLOOKUP(C291,'Šifre izdelkov'!$A$2:$E$14,3,FALSE)</f>
        <v>Mleko in mlečni izdelki</v>
      </c>
      <c r="F291" t="s">
        <v>33</v>
      </c>
      <c r="G291">
        <f>VLOOKUP(C291,'Šifre izdelkov'!$A$2:$E$14,4,FALSE)</f>
        <v>0.8</v>
      </c>
      <c r="H291">
        <f>VLOOKUP(C291,'Šifre izdelkov'!$A$2:$E$14,5,FALSE)</f>
        <v>1.1599999999999999</v>
      </c>
      <c r="I291">
        <v>8</v>
      </c>
    </row>
    <row r="292" spans="1:9" hidden="1" x14ac:dyDescent="0.25">
      <c r="A292" s="1">
        <v>45330</v>
      </c>
      <c r="B292" t="s">
        <v>11</v>
      </c>
      <c r="C292">
        <v>3</v>
      </c>
      <c r="D292" t="str">
        <f>VLOOKUP(C292,'Šifre izdelkov'!$A$2:$E$14,2,FALSE)</f>
        <v>Čaj</v>
      </c>
      <c r="E292" t="str">
        <f>VLOOKUP(C292,'Šifre izdelkov'!$A$2:$E$14,3,FALSE)</f>
        <v>Napitki</v>
      </c>
      <c r="F292" t="s">
        <v>33</v>
      </c>
      <c r="G292">
        <f>VLOOKUP(C292,'Šifre izdelkov'!$A$2:$E$14,4,FALSE)</f>
        <v>0.25</v>
      </c>
      <c r="H292">
        <f>VLOOKUP(C292,'Šifre izdelkov'!$A$2:$E$14,5,FALSE)</f>
        <v>0.36249999999999999</v>
      </c>
      <c r="I292">
        <v>22</v>
      </c>
    </row>
    <row r="293" spans="1:9" hidden="1" x14ac:dyDescent="0.25">
      <c r="A293" s="1">
        <v>45364</v>
      </c>
      <c r="B293" t="s">
        <v>9</v>
      </c>
      <c r="C293">
        <v>5</v>
      </c>
      <c r="D293" t="str">
        <f>VLOOKUP(C293,'Šifre izdelkov'!$A$2:$E$14,2,FALSE)</f>
        <v>Olje</v>
      </c>
      <c r="E293" t="str">
        <f>VLOOKUP(C293,'Šifre izdelkov'!$A$2:$E$14,3,FALSE)</f>
        <v>Osnovna živila</v>
      </c>
      <c r="F293" t="s">
        <v>33</v>
      </c>
      <c r="G293">
        <f>VLOOKUP(C293,'Šifre izdelkov'!$A$2:$E$14,4,FALSE)</f>
        <v>2.1</v>
      </c>
      <c r="H293">
        <f>VLOOKUP(C293,'Šifre izdelkov'!$A$2:$E$14,5,FALSE)</f>
        <v>3.0449999999999999</v>
      </c>
      <c r="I293">
        <v>5</v>
      </c>
    </row>
    <row r="294" spans="1:9" hidden="1" x14ac:dyDescent="0.25">
      <c r="A294" s="1">
        <v>45341</v>
      </c>
      <c r="B294" t="s">
        <v>10</v>
      </c>
      <c r="C294">
        <v>3</v>
      </c>
      <c r="D294" t="str">
        <f>VLOOKUP(C294,'Šifre izdelkov'!$A$2:$E$14,2,FALSE)</f>
        <v>Čaj</v>
      </c>
      <c r="E294" t="str">
        <f>VLOOKUP(C294,'Šifre izdelkov'!$A$2:$E$14,3,FALSE)</f>
        <v>Napitki</v>
      </c>
      <c r="F294" t="s">
        <v>35</v>
      </c>
      <c r="G294">
        <f>VLOOKUP(C294,'Šifre izdelkov'!$A$2:$E$14,4,FALSE)</f>
        <v>0.25</v>
      </c>
      <c r="H294">
        <f>VLOOKUP(C294,'Šifre izdelkov'!$A$2:$E$14,5,FALSE)</f>
        <v>0.36249999999999999</v>
      </c>
      <c r="I294">
        <v>9</v>
      </c>
    </row>
    <row r="295" spans="1:9" hidden="1" x14ac:dyDescent="0.25">
      <c r="A295" s="1">
        <v>45354</v>
      </c>
      <c r="B295" t="s">
        <v>11</v>
      </c>
      <c r="C295">
        <v>1</v>
      </c>
      <c r="D295" t="str">
        <f>VLOOKUP(C295,'Šifre izdelkov'!$A$2:$E$14,2,FALSE)</f>
        <v>Kava</v>
      </c>
      <c r="E295" t="str">
        <f>VLOOKUP(C295,'Šifre izdelkov'!$A$2:$E$14,3,FALSE)</f>
        <v>Napitki</v>
      </c>
      <c r="F295" t="s">
        <v>35</v>
      </c>
      <c r="G295">
        <f>VLOOKUP(C295,'Šifre izdelkov'!$A$2:$E$14,4,FALSE)</f>
        <v>0.5</v>
      </c>
      <c r="H295">
        <f>VLOOKUP(C295,'Šifre izdelkov'!$A$2:$E$14,5,FALSE)</f>
        <v>0.72499999999999998</v>
      </c>
      <c r="I295">
        <v>2</v>
      </c>
    </row>
    <row r="296" spans="1:9" hidden="1" x14ac:dyDescent="0.25">
      <c r="A296" s="1">
        <v>45315</v>
      </c>
      <c r="B296" t="s">
        <v>9</v>
      </c>
      <c r="C296">
        <v>6</v>
      </c>
      <c r="D296" t="str">
        <f>VLOOKUP(C296,'Šifre izdelkov'!$A$2:$E$14,2,FALSE)</f>
        <v>Riž</v>
      </c>
      <c r="E296" t="str">
        <f>VLOOKUP(C296,'Šifre izdelkov'!$A$2:$E$14,3,FALSE)</f>
        <v>Testenine in riž</v>
      </c>
      <c r="F296" t="s">
        <v>35</v>
      </c>
      <c r="G296">
        <f>VLOOKUP(C296,'Šifre izdelkov'!$A$2:$E$14,4,FALSE)</f>
        <v>1.67</v>
      </c>
      <c r="H296">
        <f>VLOOKUP(C296,'Šifre izdelkov'!$A$2:$E$14,5,FALSE)</f>
        <v>2.4215</v>
      </c>
      <c r="I296">
        <v>6</v>
      </c>
    </row>
    <row r="297" spans="1:9" hidden="1" x14ac:dyDescent="0.25">
      <c r="A297" s="1">
        <v>45391</v>
      </c>
      <c r="B297" t="s">
        <v>10</v>
      </c>
      <c r="C297">
        <v>6</v>
      </c>
      <c r="D297" t="str">
        <f>VLOOKUP(C297,'Šifre izdelkov'!$A$2:$E$14,2,FALSE)</f>
        <v>Riž</v>
      </c>
      <c r="E297" t="str">
        <f>VLOOKUP(C297,'Šifre izdelkov'!$A$2:$E$14,3,FALSE)</f>
        <v>Testenine in riž</v>
      </c>
      <c r="F297" t="s">
        <v>36</v>
      </c>
      <c r="G297">
        <f>VLOOKUP(C297,'Šifre izdelkov'!$A$2:$E$14,4,FALSE)</f>
        <v>1.67</v>
      </c>
      <c r="H297">
        <f>VLOOKUP(C297,'Šifre izdelkov'!$A$2:$E$14,5,FALSE)</f>
        <v>2.4215</v>
      </c>
      <c r="I297">
        <v>19</v>
      </c>
    </row>
    <row r="298" spans="1:9" hidden="1" x14ac:dyDescent="0.25">
      <c r="A298" s="1">
        <v>45346</v>
      </c>
      <c r="B298" t="s">
        <v>11</v>
      </c>
      <c r="C298">
        <v>5</v>
      </c>
      <c r="D298" t="str">
        <f>VLOOKUP(C298,'Šifre izdelkov'!$A$2:$E$14,2,FALSE)</f>
        <v>Olje</v>
      </c>
      <c r="E298" t="str">
        <f>VLOOKUP(C298,'Šifre izdelkov'!$A$2:$E$14,3,FALSE)</f>
        <v>Osnovna živila</v>
      </c>
      <c r="F298" t="s">
        <v>36</v>
      </c>
      <c r="G298">
        <f>VLOOKUP(C298,'Šifre izdelkov'!$A$2:$E$14,4,FALSE)</f>
        <v>2.1</v>
      </c>
      <c r="H298">
        <f>VLOOKUP(C298,'Šifre izdelkov'!$A$2:$E$14,5,FALSE)</f>
        <v>3.0449999999999999</v>
      </c>
      <c r="I298">
        <v>17</v>
      </c>
    </row>
    <row r="299" spans="1:9" hidden="1" x14ac:dyDescent="0.25">
      <c r="A299" s="1">
        <v>45372</v>
      </c>
      <c r="B299" t="s">
        <v>9</v>
      </c>
      <c r="C299">
        <v>12</v>
      </c>
      <c r="D299" t="str">
        <f>VLOOKUP(C299,'Šifre izdelkov'!$A$2:$E$14,2,FALSE)</f>
        <v>Pršut</v>
      </c>
      <c r="E299" t="str">
        <f>VLOOKUP(C299,'Šifre izdelkov'!$A$2:$E$14,3,FALSE)</f>
        <v>Meso in mesni izdelki</v>
      </c>
      <c r="F299" t="s">
        <v>35</v>
      </c>
      <c r="G299">
        <f>VLOOKUP(C299,'Šifre izdelkov'!$A$2:$E$14,4,FALSE)</f>
        <v>8.75</v>
      </c>
      <c r="H299">
        <f>VLOOKUP(C299,'Šifre izdelkov'!$A$2:$E$14,5,FALSE)</f>
        <v>12.6875</v>
      </c>
      <c r="I299">
        <v>8</v>
      </c>
    </row>
    <row r="300" spans="1:9" hidden="1" x14ac:dyDescent="0.25">
      <c r="A300" s="1">
        <v>45398</v>
      </c>
      <c r="B300" t="s">
        <v>10</v>
      </c>
      <c r="C300">
        <v>13</v>
      </c>
      <c r="D300" t="str">
        <f>VLOOKUP(C300,'Šifre izdelkov'!$A$2:$E$14,2,FALSE)</f>
        <v>Rezanci</v>
      </c>
      <c r="E300" t="str">
        <f>VLOOKUP(C300,'Šifre izdelkov'!$A$2:$E$14,3,FALSE)</f>
        <v>Testenine in riž</v>
      </c>
      <c r="F300" t="s">
        <v>36</v>
      </c>
      <c r="G300">
        <f>VLOOKUP(C300,'Šifre izdelkov'!$A$2:$E$14,4,FALSE)</f>
        <v>0.8</v>
      </c>
      <c r="H300">
        <f>VLOOKUP(C300,'Šifre izdelkov'!$A$2:$E$14,5,FALSE)</f>
        <v>1.1599999999999999</v>
      </c>
      <c r="I300">
        <v>9</v>
      </c>
    </row>
    <row r="301" spans="1:9" hidden="1" x14ac:dyDescent="0.25">
      <c r="A301" s="1">
        <v>45350</v>
      </c>
      <c r="B301" t="s">
        <v>11</v>
      </c>
      <c r="C301">
        <v>11</v>
      </c>
      <c r="D301" t="str">
        <f>VLOOKUP(C301,'Šifre izdelkov'!$A$2:$E$14,2,FALSE)</f>
        <v>Sladkor</v>
      </c>
      <c r="E301" t="str">
        <f>VLOOKUP(C301,'Šifre izdelkov'!$A$2:$E$14,3,FALSE)</f>
        <v>Osnovna živila</v>
      </c>
      <c r="F301" t="s">
        <v>37</v>
      </c>
      <c r="G301">
        <f>VLOOKUP(C301,'Šifre izdelkov'!$A$2:$E$14,4,FALSE)</f>
        <v>0.77</v>
      </c>
      <c r="H301">
        <f>VLOOKUP(C301,'Šifre izdelkov'!$A$2:$E$14,5,FALSE)</f>
        <v>1.1165</v>
      </c>
      <c r="I301">
        <v>5</v>
      </c>
    </row>
    <row r="302" spans="1:9" hidden="1" x14ac:dyDescent="0.25">
      <c r="A302" s="1">
        <v>45393</v>
      </c>
      <c r="B302" t="s">
        <v>9</v>
      </c>
      <c r="C302">
        <v>3</v>
      </c>
      <c r="D302" t="str">
        <f>VLOOKUP(C302,'Šifre izdelkov'!$A$2:$E$14,2,FALSE)</f>
        <v>Čaj</v>
      </c>
      <c r="E302" t="str">
        <f>VLOOKUP(C302,'Šifre izdelkov'!$A$2:$E$14,3,FALSE)</f>
        <v>Napitki</v>
      </c>
      <c r="F302" t="s">
        <v>33</v>
      </c>
      <c r="G302">
        <f>VLOOKUP(C302,'Šifre izdelkov'!$A$2:$E$14,4,FALSE)</f>
        <v>0.25</v>
      </c>
      <c r="H302">
        <f>VLOOKUP(C302,'Šifre izdelkov'!$A$2:$E$14,5,FALSE)</f>
        <v>0.36249999999999999</v>
      </c>
      <c r="I302">
        <v>20</v>
      </c>
    </row>
    <row r="303" spans="1:9" hidden="1" x14ac:dyDescent="0.25">
      <c r="A303" s="1">
        <v>45357</v>
      </c>
      <c r="B303" t="s">
        <v>10</v>
      </c>
      <c r="C303">
        <v>7</v>
      </c>
      <c r="D303" t="str">
        <f>VLOOKUP(C303,'Šifre izdelkov'!$A$2:$E$14,2,FALSE)</f>
        <v>Moka</v>
      </c>
      <c r="E303" t="str">
        <f>VLOOKUP(C303,'Šifre izdelkov'!$A$2:$E$14,3,FALSE)</f>
        <v>Osnovna živila</v>
      </c>
      <c r="F303" t="s">
        <v>37</v>
      </c>
      <c r="G303">
        <f>VLOOKUP(C303,'Šifre izdelkov'!$A$2:$E$14,4,FALSE)</f>
        <v>0.55000000000000004</v>
      </c>
      <c r="H303">
        <f>VLOOKUP(C303,'Šifre izdelkov'!$A$2:$E$14,5,FALSE)</f>
        <v>0.79749999999999999</v>
      </c>
      <c r="I303">
        <v>26</v>
      </c>
    </row>
    <row r="304" spans="1:9" hidden="1" x14ac:dyDescent="0.25">
      <c r="A304" s="1">
        <v>45310</v>
      </c>
      <c r="B304" t="s">
        <v>11</v>
      </c>
      <c r="C304">
        <v>11</v>
      </c>
      <c r="D304" t="str">
        <f>VLOOKUP(C304,'Šifre izdelkov'!$A$2:$E$14,2,FALSE)</f>
        <v>Sladkor</v>
      </c>
      <c r="E304" t="str">
        <f>VLOOKUP(C304,'Šifre izdelkov'!$A$2:$E$14,3,FALSE)</f>
        <v>Osnovna živila</v>
      </c>
      <c r="F304" t="s">
        <v>37</v>
      </c>
      <c r="G304">
        <f>VLOOKUP(C304,'Šifre izdelkov'!$A$2:$E$14,4,FALSE)</f>
        <v>0.77</v>
      </c>
      <c r="H304">
        <f>VLOOKUP(C304,'Šifre izdelkov'!$A$2:$E$14,5,FALSE)</f>
        <v>1.1165</v>
      </c>
      <c r="I304">
        <v>6</v>
      </c>
    </row>
    <row r="305" spans="1:9" hidden="1" x14ac:dyDescent="0.25">
      <c r="A305" s="1">
        <v>45372</v>
      </c>
      <c r="B305" t="s">
        <v>9</v>
      </c>
      <c r="C305">
        <v>6</v>
      </c>
      <c r="D305" t="str">
        <f>VLOOKUP(C305,'Šifre izdelkov'!$A$2:$E$14,2,FALSE)</f>
        <v>Riž</v>
      </c>
      <c r="E305" t="str">
        <f>VLOOKUP(C305,'Šifre izdelkov'!$A$2:$E$14,3,FALSE)</f>
        <v>Testenine in riž</v>
      </c>
      <c r="F305" t="s">
        <v>37</v>
      </c>
      <c r="G305">
        <f>VLOOKUP(C305,'Šifre izdelkov'!$A$2:$E$14,4,FALSE)</f>
        <v>1.67</v>
      </c>
      <c r="H305">
        <f>VLOOKUP(C305,'Šifre izdelkov'!$A$2:$E$14,5,FALSE)</f>
        <v>2.4215</v>
      </c>
      <c r="I305">
        <v>15</v>
      </c>
    </row>
    <row r="306" spans="1:9" hidden="1" x14ac:dyDescent="0.25">
      <c r="A306" s="1">
        <v>45372</v>
      </c>
      <c r="B306" t="s">
        <v>10</v>
      </c>
      <c r="C306">
        <v>12</v>
      </c>
      <c r="D306" t="str">
        <f>VLOOKUP(C306,'Šifre izdelkov'!$A$2:$E$14,2,FALSE)</f>
        <v>Pršut</v>
      </c>
      <c r="E306" t="str">
        <f>VLOOKUP(C306,'Šifre izdelkov'!$A$2:$E$14,3,FALSE)</f>
        <v>Meso in mesni izdelki</v>
      </c>
      <c r="F306" t="s">
        <v>35</v>
      </c>
      <c r="G306">
        <f>VLOOKUP(C306,'Šifre izdelkov'!$A$2:$E$14,4,FALSE)</f>
        <v>8.75</v>
      </c>
      <c r="H306">
        <f>VLOOKUP(C306,'Šifre izdelkov'!$A$2:$E$14,5,FALSE)</f>
        <v>12.6875</v>
      </c>
      <c r="I306">
        <v>12</v>
      </c>
    </row>
    <row r="307" spans="1:9" hidden="1" x14ac:dyDescent="0.25">
      <c r="A307" s="1">
        <v>45378</v>
      </c>
      <c r="B307" t="s">
        <v>11</v>
      </c>
      <c r="C307">
        <v>3</v>
      </c>
      <c r="D307" t="str">
        <f>VLOOKUP(C307,'Šifre izdelkov'!$A$2:$E$14,2,FALSE)</f>
        <v>Čaj</v>
      </c>
      <c r="E307" t="str">
        <f>VLOOKUP(C307,'Šifre izdelkov'!$A$2:$E$14,3,FALSE)</f>
        <v>Napitki</v>
      </c>
      <c r="F307" t="s">
        <v>36</v>
      </c>
      <c r="G307">
        <f>VLOOKUP(C307,'Šifre izdelkov'!$A$2:$E$14,4,FALSE)</f>
        <v>0.25</v>
      </c>
      <c r="H307">
        <f>VLOOKUP(C307,'Šifre izdelkov'!$A$2:$E$14,5,FALSE)</f>
        <v>0.36249999999999999</v>
      </c>
      <c r="I307">
        <v>22</v>
      </c>
    </row>
    <row r="308" spans="1:9" hidden="1" x14ac:dyDescent="0.25">
      <c r="A308" s="1">
        <v>45398</v>
      </c>
      <c r="B308" t="s">
        <v>9</v>
      </c>
      <c r="C308">
        <v>4</v>
      </c>
      <c r="D308" t="str">
        <f>VLOOKUP(C308,'Šifre izdelkov'!$A$2:$E$14,2,FALSE)</f>
        <v>Mleko</v>
      </c>
      <c r="E308" t="str">
        <f>VLOOKUP(C308,'Šifre izdelkov'!$A$2:$E$14,3,FALSE)</f>
        <v>Mleko in mlečni izdelki</v>
      </c>
      <c r="F308" t="s">
        <v>37</v>
      </c>
      <c r="G308">
        <f>VLOOKUP(C308,'Šifre izdelkov'!$A$2:$E$14,4,FALSE)</f>
        <v>0.8</v>
      </c>
      <c r="H308">
        <f>VLOOKUP(C308,'Šifre izdelkov'!$A$2:$E$14,5,FALSE)</f>
        <v>1.1599999999999999</v>
      </c>
      <c r="I308">
        <v>15</v>
      </c>
    </row>
    <row r="309" spans="1:9" hidden="1" x14ac:dyDescent="0.25">
      <c r="A309" s="1">
        <v>45303</v>
      </c>
      <c r="B309" t="s">
        <v>10</v>
      </c>
      <c r="C309">
        <v>9</v>
      </c>
      <c r="D309" t="str">
        <f>VLOOKUP(C309,'Šifre izdelkov'!$A$2:$E$14,2,FALSE)</f>
        <v>Sol</v>
      </c>
      <c r="E309" t="str">
        <f>VLOOKUP(C309,'Šifre izdelkov'!$A$2:$E$14,3,FALSE)</f>
        <v>Začimbe</v>
      </c>
      <c r="F309" t="s">
        <v>33</v>
      </c>
      <c r="G309">
        <f>VLOOKUP(C309,'Šifre izdelkov'!$A$2:$E$14,4,FALSE)</f>
        <v>0.7</v>
      </c>
      <c r="H309">
        <f>VLOOKUP(C309,'Šifre izdelkov'!$A$2:$E$14,5,FALSE)</f>
        <v>1.0149999999999999</v>
      </c>
      <c r="I309">
        <v>22</v>
      </c>
    </row>
    <row r="310" spans="1:9" hidden="1" x14ac:dyDescent="0.25">
      <c r="A310" s="1">
        <v>45349</v>
      </c>
      <c r="B310" t="s">
        <v>11</v>
      </c>
      <c r="C310">
        <v>3</v>
      </c>
      <c r="D310" t="str">
        <f>VLOOKUP(C310,'Šifre izdelkov'!$A$2:$E$14,2,FALSE)</f>
        <v>Čaj</v>
      </c>
      <c r="E310" t="str">
        <f>VLOOKUP(C310,'Šifre izdelkov'!$A$2:$E$14,3,FALSE)</f>
        <v>Napitki</v>
      </c>
      <c r="F310" t="s">
        <v>34</v>
      </c>
      <c r="G310">
        <f>VLOOKUP(C310,'Šifre izdelkov'!$A$2:$E$14,4,FALSE)</f>
        <v>0.25</v>
      </c>
      <c r="H310">
        <f>VLOOKUP(C310,'Šifre izdelkov'!$A$2:$E$14,5,FALSE)</f>
        <v>0.36249999999999999</v>
      </c>
      <c r="I310">
        <v>10</v>
      </c>
    </row>
    <row r="311" spans="1:9" hidden="1" x14ac:dyDescent="0.25">
      <c r="A311" s="1">
        <v>45322</v>
      </c>
      <c r="B311" t="s">
        <v>9</v>
      </c>
      <c r="C311">
        <v>8</v>
      </c>
      <c r="D311" t="str">
        <f>VLOOKUP(C311,'Šifre izdelkov'!$A$2:$E$14,2,FALSE)</f>
        <v>Pelati</v>
      </c>
      <c r="E311" t="str">
        <f>VLOOKUP(C311,'Šifre izdelkov'!$A$2:$E$14,3,FALSE)</f>
        <v>Konzervirana hrana</v>
      </c>
      <c r="F311" t="s">
        <v>35</v>
      </c>
      <c r="G311">
        <f>VLOOKUP(C311,'Šifre izdelkov'!$A$2:$E$14,4,FALSE)</f>
        <v>1.9</v>
      </c>
      <c r="H311">
        <f>VLOOKUP(C311,'Šifre izdelkov'!$A$2:$E$14,5,FALSE)</f>
        <v>2.7549999999999999</v>
      </c>
      <c r="I311">
        <v>5</v>
      </c>
    </row>
    <row r="312" spans="1:9" hidden="1" x14ac:dyDescent="0.25">
      <c r="A312" s="1">
        <v>45370</v>
      </c>
      <c r="B312" t="s">
        <v>10</v>
      </c>
      <c r="C312">
        <v>13</v>
      </c>
      <c r="D312" t="str">
        <f>VLOOKUP(C312,'Šifre izdelkov'!$A$2:$E$14,2,FALSE)</f>
        <v>Rezanci</v>
      </c>
      <c r="E312" t="str">
        <f>VLOOKUP(C312,'Šifre izdelkov'!$A$2:$E$14,3,FALSE)</f>
        <v>Testenine in riž</v>
      </c>
      <c r="F312" t="s">
        <v>36</v>
      </c>
      <c r="G312">
        <f>VLOOKUP(C312,'Šifre izdelkov'!$A$2:$E$14,4,FALSE)</f>
        <v>0.8</v>
      </c>
      <c r="H312">
        <f>VLOOKUP(C312,'Šifre izdelkov'!$A$2:$E$14,5,FALSE)</f>
        <v>1.1599999999999999</v>
      </c>
      <c r="I312">
        <v>30</v>
      </c>
    </row>
    <row r="313" spans="1:9" hidden="1" x14ac:dyDescent="0.25">
      <c r="A313" s="1">
        <v>45345</v>
      </c>
      <c r="B313" t="s">
        <v>11</v>
      </c>
      <c r="C313">
        <v>12</v>
      </c>
      <c r="D313" t="str">
        <f>VLOOKUP(C313,'Šifre izdelkov'!$A$2:$E$14,2,FALSE)</f>
        <v>Pršut</v>
      </c>
      <c r="E313" t="str">
        <f>VLOOKUP(C313,'Šifre izdelkov'!$A$2:$E$14,3,FALSE)</f>
        <v>Meso in mesni izdelki</v>
      </c>
      <c r="F313" t="s">
        <v>37</v>
      </c>
      <c r="G313">
        <f>VLOOKUP(C313,'Šifre izdelkov'!$A$2:$E$14,4,FALSE)</f>
        <v>8.75</v>
      </c>
      <c r="H313">
        <f>VLOOKUP(C313,'Šifre izdelkov'!$A$2:$E$14,5,FALSE)</f>
        <v>12.6875</v>
      </c>
      <c r="I313">
        <v>29</v>
      </c>
    </row>
    <row r="314" spans="1:9" hidden="1" x14ac:dyDescent="0.25">
      <c r="A314" s="1">
        <v>45340</v>
      </c>
      <c r="B314" t="s">
        <v>9</v>
      </c>
      <c r="C314">
        <v>9</v>
      </c>
      <c r="D314" t="str">
        <f>VLOOKUP(C314,'Šifre izdelkov'!$A$2:$E$14,2,FALSE)</f>
        <v>Sol</v>
      </c>
      <c r="E314" t="str">
        <f>VLOOKUP(C314,'Šifre izdelkov'!$A$2:$E$14,3,FALSE)</f>
        <v>Začimbe</v>
      </c>
      <c r="F314" t="s">
        <v>33</v>
      </c>
      <c r="G314">
        <f>VLOOKUP(C314,'Šifre izdelkov'!$A$2:$E$14,4,FALSE)</f>
        <v>0.7</v>
      </c>
      <c r="H314">
        <f>VLOOKUP(C314,'Šifre izdelkov'!$A$2:$E$14,5,FALSE)</f>
        <v>1.0149999999999999</v>
      </c>
      <c r="I314">
        <v>19</v>
      </c>
    </row>
    <row r="315" spans="1:9" hidden="1" x14ac:dyDescent="0.25">
      <c r="A315" s="1">
        <v>45306</v>
      </c>
      <c r="B315" t="s">
        <v>10</v>
      </c>
      <c r="C315">
        <v>11</v>
      </c>
      <c r="D315" t="str">
        <f>VLOOKUP(C315,'Šifre izdelkov'!$A$2:$E$14,2,FALSE)</f>
        <v>Sladkor</v>
      </c>
      <c r="E315" t="str">
        <f>VLOOKUP(C315,'Šifre izdelkov'!$A$2:$E$14,3,FALSE)</f>
        <v>Osnovna živila</v>
      </c>
      <c r="F315" t="s">
        <v>35</v>
      </c>
      <c r="G315">
        <f>VLOOKUP(C315,'Šifre izdelkov'!$A$2:$E$14,4,FALSE)</f>
        <v>0.77</v>
      </c>
      <c r="H315">
        <f>VLOOKUP(C315,'Šifre izdelkov'!$A$2:$E$14,5,FALSE)</f>
        <v>1.1165</v>
      </c>
      <c r="I315">
        <v>12</v>
      </c>
    </row>
    <row r="316" spans="1:9" hidden="1" x14ac:dyDescent="0.25">
      <c r="A316" s="1">
        <v>45319</v>
      </c>
      <c r="B316" t="s">
        <v>11</v>
      </c>
      <c r="C316">
        <v>7</v>
      </c>
      <c r="D316" t="str">
        <f>VLOOKUP(C316,'Šifre izdelkov'!$A$2:$E$14,2,FALSE)</f>
        <v>Moka</v>
      </c>
      <c r="E316" t="str">
        <f>VLOOKUP(C316,'Šifre izdelkov'!$A$2:$E$14,3,FALSE)</f>
        <v>Osnovna živila</v>
      </c>
      <c r="F316" t="s">
        <v>36</v>
      </c>
      <c r="G316">
        <f>VLOOKUP(C316,'Šifre izdelkov'!$A$2:$E$14,4,FALSE)</f>
        <v>0.55000000000000004</v>
      </c>
      <c r="H316">
        <f>VLOOKUP(C316,'Šifre izdelkov'!$A$2:$E$14,5,FALSE)</f>
        <v>0.79749999999999999</v>
      </c>
      <c r="I316">
        <v>13</v>
      </c>
    </row>
    <row r="317" spans="1:9" hidden="1" x14ac:dyDescent="0.25">
      <c r="A317" s="1">
        <v>45393</v>
      </c>
      <c r="B317" t="s">
        <v>9</v>
      </c>
      <c r="C317">
        <v>5</v>
      </c>
      <c r="D317" t="str">
        <f>VLOOKUP(C317,'Šifre izdelkov'!$A$2:$E$14,2,FALSE)</f>
        <v>Olje</v>
      </c>
      <c r="E317" t="str">
        <f>VLOOKUP(C317,'Šifre izdelkov'!$A$2:$E$14,3,FALSE)</f>
        <v>Osnovna živila</v>
      </c>
      <c r="F317" t="s">
        <v>37</v>
      </c>
      <c r="G317">
        <f>VLOOKUP(C317,'Šifre izdelkov'!$A$2:$E$14,4,FALSE)</f>
        <v>2.1</v>
      </c>
      <c r="H317">
        <f>VLOOKUP(C317,'Šifre izdelkov'!$A$2:$E$14,5,FALSE)</f>
        <v>3.0449999999999999</v>
      </c>
      <c r="I317">
        <v>5</v>
      </c>
    </row>
    <row r="318" spans="1:9" hidden="1" x14ac:dyDescent="0.25">
      <c r="A318" s="1">
        <v>45308</v>
      </c>
      <c r="B318" t="s">
        <v>10</v>
      </c>
      <c r="C318">
        <v>5</v>
      </c>
      <c r="D318" t="str">
        <f>VLOOKUP(C318,'Šifre izdelkov'!$A$2:$E$14,2,FALSE)</f>
        <v>Olje</v>
      </c>
      <c r="E318" t="str">
        <f>VLOOKUP(C318,'Šifre izdelkov'!$A$2:$E$14,3,FALSE)</f>
        <v>Osnovna živila</v>
      </c>
      <c r="F318" t="s">
        <v>33</v>
      </c>
      <c r="G318">
        <f>VLOOKUP(C318,'Šifre izdelkov'!$A$2:$E$14,4,FALSE)</f>
        <v>2.1</v>
      </c>
      <c r="H318">
        <f>VLOOKUP(C318,'Šifre izdelkov'!$A$2:$E$14,5,FALSE)</f>
        <v>3.0449999999999999</v>
      </c>
      <c r="I318">
        <v>9</v>
      </c>
    </row>
    <row r="319" spans="1:9" hidden="1" x14ac:dyDescent="0.25">
      <c r="A319" s="1">
        <v>45323</v>
      </c>
      <c r="B319" t="s">
        <v>11</v>
      </c>
      <c r="C319">
        <v>7</v>
      </c>
      <c r="D319" t="str">
        <f>VLOOKUP(C319,'Šifre izdelkov'!$A$2:$E$14,2,FALSE)</f>
        <v>Moka</v>
      </c>
      <c r="E319" t="str">
        <f>VLOOKUP(C319,'Šifre izdelkov'!$A$2:$E$14,3,FALSE)</f>
        <v>Osnovna živila</v>
      </c>
      <c r="F319" t="s">
        <v>34</v>
      </c>
      <c r="G319">
        <f>VLOOKUP(C319,'Šifre izdelkov'!$A$2:$E$14,4,FALSE)</f>
        <v>0.55000000000000004</v>
      </c>
      <c r="H319">
        <f>VLOOKUP(C319,'Šifre izdelkov'!$A$2:$E$14,5,FALSE)</f>
        <v>0.79749999999999999</v>
      </c>
      <c r="I319">
        <v>5</v>
      </c>
    </row>
    <row r="320" spans="1:9" hidden="1" x14ac:dyDescent="0.25">
      <c r="A320" s="1">
        <v>45331</v>
      </c>
      <c r="B320" t="s">
        <v>9</v>
      </c>
      <c r="C320">
        <v>5</v>
      </c>
      <c r="D320" t="str">
        <f>VLOOKUP(C320,'Šifre izdelkov'!$A$2:$E$14,2,FALSE)</f>
        <v>Olje</v>
      </c>
      <c r="E320" t="str">
        <f>VLOOKUP(C320,'Šifre izdelkov'!$A$2:$E$14,3,FALSE)</f>
        <v>Osnovna živila</v>
      </c>
      <c r="F320" t="s">
        <v>35</v>
      </c>
      <c r="G320">
        <f>VLOOKUP(C320,'Šifre izdelkov'!$A$2:$E$14,4,FALSE)</f>
        <v>2.1</v>
      </c>
      <c r="H320">
        <f>VLOOKUP(C320,'Šifre izdelkov'!$A$2:$E$14,5,FALSE)</f>
        <v>3.0449999999999999</v>
      </c>
      <c r="I320">
        <v>19</v>
      </c>
    </row>
    <row r="321" spans="1:9" hidden="1" x14ac:dyDescent="0.25">
      <c r="A321" s="1">
        <v>45369</v>
      </c>
      <c r="B321" t="s">
        <v>10</v>
      </c>
      <c r="C321">
        <v>4</v>
      </c>
      <c r="D321" t="str">
        <f>VLOOKUP(C321,'Šifre izdelkov'!$A$2:$E$14,2,FALSE)</f>
        <v>Mleko</v>
      </c>
      <c r="E321" t="str">
        <f>VLOOKUP(C321,'Šifre izdelkov'!$A$2:$E$14,3,FALSE)</f>
        <v>Mleko in mlečni izdelki</v>
      </c>
      <c r="F321" t="s">
        <v>36</v>
      </c>
      <c r="G321">
        <f>VLOOKUP(C321,'Šifre izdelkov'!$A$2:$E$14,4,FALSE)</f>
        <v>0.8</v>
      </c>
      <c r="H321">
        <f>VLOOKUP(C321,'Šifre izdelkov'!$A$2:$E$14,5,FALSE)</f>
        <v>1.1599999999999999</v>
      </c>
      <c r="I321">
        <v>20</v>
      </c>
    </row>
    <row r="322" spans="1:9" hidden="1" x14ac:dyDescent="0.25">
      <c r="A322" s="1">
        <v>45353</v>
      </c>
      <c r="B322" t="s">
        <v>11</v>
      </c>
      <c r="C322">
        <v>12</v>
      </c>
      <c r="D322" t="str">
        <f>VLOOKUP(C322,'Šifre izdelkov'!$A$2:$E$14,2,FALSE)</f>
        <v>Pršut</v>
      </c>
      <c r="E322" t="str">
        <f>VLOOKUP(C322,'Šifre izdelkov'!$A$2:$E$14,3,FALSE)</f>
        <v>Meso in mesni izdelki</v>
      </c>
      <c r="F322" t="s">
        <v>37</v>
      </c>
      <c r="G322">
        <f>VLOOKUP(C322,'Šifre izdelkov'!$A$2:$E$14,4,FALSE)</f>
        <v>8.75</v>
      </c>
      <c r="H322">
        <f>VLOOKUP(C322,'Šifre izdelkov'!$A$2:$E$14,5,FALSE)</f>
        <v>12.6875</v>
      </c>
      <c r="I322">
        <v>22</v>
      </c>
    </row>
    <row r="323" spans="1:9" hidden="1" x14ac:dyDescent="0.25">
      <c r="A323" s="1">
        <v>45313</v>
      </c>
      <c r="B323" t="s">
        <v>9</v>
      </c>
      <c r="C323">
        <v>6</v>
      </c>
      <c r="D323" t="str">
        <f>VLOOKUP(C323,'Šifre izdelkov'!$A$2:$E$14,2,FALSE)</f>
        <v>Riž</v>
      </c>
      <c r="E323" t="str">
        <f>VLOOKUP(C323,'Šifre izdelkov'!$A$2:$E$14,3,FALSE)</f>
        <v>Testenine in riž</v>
      </c>
      <c r="F323" t="s">
        <v>33</v>
      </c>
      <c r="G323">
        <f>VLOOKUP(C323,'Šifre izdelkov'!$A$2:$E$14,4,FALSE)</f>
        <v>1.67</v>
      </c>
      <c r="H323">
        <f>VLOOKUP(C323,'Šifre izdelkov'!$A$2:$E$14,5,FALSE)</f>
        <v>2.4215</v>
      </c>
      <c r="I323">
        <v>18</v>
      </c>
    </row>
    <row r="324" spans="1:9" hidden="1" x14ac:dyDescent="0.25">
      <c r="A324" s="1">
        <v>45390</v>
      </c>
      <c r="B324" t="s">
        <v>10</v>
      </c>
      <c r="C324">
        <v>4</v>
      </c>
      <c r="D324" t="str">
        <f>VLOOKUP(C324,'Šifre izdelkov'!$A$2:$E$14,2,FALSE)</f>
        <v>Mleko</v>
      </c>
      <c r="E324" t="str">
        <f>VLOOKUP(C324,'Šifre izdelkov'!$A$2:$E$14,3,FALSE)</f>
        <v>Mleko in mlečni izdelki</v>
      </c>
      <c r="F324" t="s">
        <v>35</v>
      </c>
      <c r="G324">
        <f>VLOOKUP(C324,'Šifre izdelkov'!$A$2:$E$14,4,FALSE)</f>
        <v>0.8</v>
      </c>
      <c r="H324">
        <f>VLOOKUP(C324,'Šifre izdelkov'!$A$2:$E$14,5,FALSE)</f>
        <v>1.1599999999999999</v>
      </c>
      <c r="I324">
        <v>18</v>
      </c>
    </row>
    <row r="325" spans="1:9" hidden="1" x14ac:dyDescent="0.25">
      <c r="A325" s="1">
        <v>45345</v>
      </c>
      <c r="B325" t="s">
        <v>11</v>
      </c>
      <c r="C325">
        <v>4</v>
      </c>
      <c r="D325" t="str">
        <f>VLOOKUP(C325,'Šifre izdelkov'!$A$2:$E$14,2,FALSE)</f>
        <v>Mleko</v>
      </c>
      <c r="E325" t="str">
        <f>VLOOKUP(C325,'Šifre izdelkov'!$A$2:$E$14,3,FALSE)</f>
        <v>Mleko in mlečni izdelki</v>
      </c>
      <c r="F325" t="s">
        <v>36</v>
      </c>
      <c r="G325">
        <f>VLOOKUP(C325,'Šifre izdelkov'!$A$2:$E$14,4,FALSE)</f>
        <v>0.8</v>
      </c>
      <c r="H325">
        <f>VLOOKUP(C325,'Šifre izdelkov'!$A$2:$E$14,5,FALSE)</f>
        <v>1.1599999999999999</v>
      </c>
      <c r="I325">
        <v>14</v>
      </c>
    </row>
    <row r="326" spans="1:9" hidden="1" x14ac:dyDescent="0.25">
      <c r="A326" s="1">
        <v>45329</v>
      </c>
      <c r="B326" t="s">
        <v>9</v>
      </c>
      <c r="C326">
        <v>11</v>
      </c>
      <c r="D326" t="str">
        <f>VLOOKUP(C326,'Šifre izdelkov'!$A$2:$E$14,2,FALSE)</f>
        <v>Sladkor</v>
      </c>
      <c r="E326" t="str">
        <f>VLOOKUP(C326,'Šifre izdelkov'!$A$2:$E$14,3,FALSE)</f>
        <v>Osnovna živila</v>
      </c>
      <c r="F326" t="s">
        <v>37</v>
      </c>
      <c r="G326">
        <f>VLOOKUP(C326,'Šifre izdelkov'!$A$2:$E$14,4,FALSE)</f>
        <v>0.77</v>
      </c>
      <c r="H326">
        <f>VLOOKUP(C326,'Šifre izdelkov'!$A$2:$E$14,5,FALSE)</f>
        <v>1.1165</v>
      </c>
      <c r="I326">
        <v>29</v>
      </c>
    </row>
    <row r="327" spans="1:9" hidden="1" x14ac:dyDescent="0.25">
      <c r="A327" s="1">
        <v>45383</v>
      </c>
      <c r="B327" t="s">
        <v>10</v>
      </c>
      <c r="C327">
        <v>1</v>
      </c>
      <c r="D327" t="str">
        <f>VLOOKUP(C327,'Šifre izdelkov'!$A$2:$E$14,2,FALSE)</f>
        <v>Kava</v>
      </c>
      <c r="E327" t="str">
        <f>VLOOKUP(C327,'Šifre izdelkov'!$A$2:$E$14,3,FALSE)</f>
        <v>Napitki</v>
      </c>
      <c r="F327" t="s">
        <v>33</v>
      </c>
      <c r="G327">
        <f>VLOOKUP(C327,'Šifre izdelkov'!$A$2:$E$14,4,FALSE)</f>
        <v>0.5</v>
      </c>
      <c r="H327">
        <f>VLOOKUP(C327,'Šifre izdelkov'!$A$2:$E$14,5,FALSE)</f>
        <v>0.72499999999999998</v>
      </c>
      <c r="I327">
        <v>23</v>
      </c>
    </row>
    <row r="328" spans="1:9" hidden="1" x14ac:dyDescent="0.25">
      <c r="A328" s="1">
        <v>45303</v>
      </c>
      <c r="B328" t="s">
        <v>11</v>
      </c>
      <c r="C328">
        <v>11</v>
      </c>
      <c r="D328" t="str">
        <f>VLOOKUP(C328,'Šifre izdelkov'!$A$2:$E$14,2,FALSE)</f>
        <v>Sladkor</v>
      </c>
      <c r="E328" t="str">
        <f>VLOOKUP(C328,'Šifre izdelkov'!$A$2:$E$14,3,FALSE)</f>
        <v>Osnovna živila</v>
      </c>
      <c r="F328" t="s">
        <v>34</v>
      </c>
      <c r="G328">
        <f>VLOOKUP(C328,'Šifre izdelkov'!$A$2:$E$14,4,FALSE)</f>
        <v>0.77</v>
      </c>
      <c r="H328">
        <f>VLOOKUP(C328,'Šifre izdelkov'!$A$2:$E$14,5,FALSE)</f>
        <v>1.1165</v>
      </c>
      <c r="I328">
        <v>28</v>
      </c>
    </row>
    <row r="329" spans="1:9" hidden="1" x14ac:dyDescent="0.25">
      <c r="A329" s="1">
        <v>45382</v>
      </c>
      <c r="B329" t="s">
        <v>9</v>
      </c>
      <c r="C329">
        <v>3</v>
      </c>
      <c r="D329" t="str">
        <f>VLOOKUP(C329,'Šifre izdelkov'!$A$2:$E$14,2,FALSE)</f>
        <v>Čaj</v>
      </c>
      <c r="E329" t="str">
        <f>VLOOKUP(C329,'Šifre izdelkov'!$A$2:$E$14,3,FALSE)</f>
        <v>Napitki</v>
      </c>
      <c r="F329" t="s">
        <v>35</v>
      </c>
      <c r="G329">
        <f>VLOOKUP(C329,'Šifre izdelkov'!$A$2:$E$14,4,FALSE)</f>
        <v>0.25</v>
      </c>
      <c r="H329">
        <f>VLOOKUP(C329,'Šifre izdelkov'!$A$2:$E$14,5,FALSE)</f>
        <v>0.36249999999999999</v>
      </c>
      <c r="I329">
        <v>10</v>
      </c>
    </row>
    <row r="330" spans="1:9" hidden="1" x14ac:dyDescent="0.25">
      <c r="A330" s="1">
        <v>45359</v>
      </c>
      <c r="B330" t="s">
        <v>10</v>
      </c>
      <c r="C330">
        <v>13</v>
      </c>
      <c r="D330" t="str">
        <f>VLOOKUP(C330,'Šifre izdelkov'!$A$2:$E$14,2,FALSE)</f>
        <v>Rezanci</v>
      </c>
      <c r="E330" t="str">
        <f>VLOOKUP(C330,'Šifre izdelkov'!$A$2:$E$14,3,FALSE)</f>
        <v>Testenine in riž</v>
      </c>
      <c r="F330" t="s">
        <v>36</v>
      </c>
      <c r="G330">
        <f>VLOOKUP(C330,'Šifre izdelkov'!$A$2:$E$14,4,FALSE)</f>
        <v>0.8</v>
      </c>
      <c r="H330">
        <f>VLOOKUP(C330,'Šifre izdelkov'!$A$2:$E$14,5,FALSE)</f>
        <v>1.1599999999999999</v>
      </c>
      <c r="I330">
        <v>29</v>
      </c>
    </row>
    <row r="331" spans="1:9" x14ac:dyDescent="0.25">
      <c r="A331" s="1">
        <v>45318</v>
      </c>
      <c r="B331" t="s">
        <v>11</v>
      </c>
      <c r="C331">
        <v>9</v>
      </c>
      <c r="D331" t="str">
        <f>VLOOKUP(C331,'Šifre izdelkov'!$A$2:$E$14,2,FALSE)</f>
        <v>Sol</v>
      </c>
      <c r="E331" t="str">
        <f>VLOOKUP(C331,'Šifre izdelkov'!$A$2:$E$14,3,FALSE)</f>
        <v>Začimbe</v>
      </c>
      <c r="F331" t="s">
        <v>37</v>
      </c>
      <c r="G331">
        <f>VLOOKUP(C331,'Šifre izdelkov'!$A$2:$E$14,4,FALSE)</f>
        <v>0.7</v>
      </c>
      <c r="H331">
        <f>VLOOKUP(C331,'Šifre izdelkov'!$A$2:$E$14,5,FALSE)</f>
        <v>1.0149999999999999</v>
      </c>
      <c r="I331">
        <v>16</v>
      </c>
    </row>
    <row r="332" spans="1:9" hidden="1" x14ac:dyDescent="0.25">
      <c r="A332" s="1">
        <v>45360</v>
      </c>
      <c r="B332" t="s">
        <v>9</v>
      </c>
      <c r="C332">
        <v>3</v>
      </c>
      <c r="D332" t="str">
        <f>VLOOKUP(C332,'Šifre izdelkov'!$A$2:$E$14,2,FALSE)</f>
        <v>Čaj</v>
      </c>
      <c r="E332" t="str">
        <f>VLOOKUP(C332,'Šifre izdelkov'!$A$2:$E$14,3,FALSE)</f>
        <v>Napitki</v>
      </c>
      <c r="F332" t="s">
        <v>33</v>
      </c>
      <c r="G332">
        <f>VLOOKUP(C332,'Šifre izdelkov'!$A$2:$E$14,4,FALSE)</f>
        <v>0.25</v>
      </c>
      <c r="H332">
        <f>VLOOKUP(C332,'Šifre izdelkov'!$A$2:$E$14,5,FALSE)</f>
        <v>0.36249999999999999</v>
      </c>
      <c r="I332">
        <v>14</v>
      </c>
    </row>
    <row r="333" spans="1:9" hidden="1" x14ac:dyDescent="0.25">
      <c r="A333" s="1">
        <v>45373</v>
      </c>
      <c r="B333" t="s">
        <v>10</v>
      </c>
      <c r="C333">
        <v>11</v>
      </c>
      <c r="D333" t="str">
        <f>VLOOKUP(C333,'Šifre izdelkov'!$A$2:$E$14,2,FALSE)</f>
        <v>Sladkor</v>
      </c>
      <c r="E333" t="str">
        <f>VLOOKUP(C333,'Šifre izdelkov'!$A$2:$E$14,3,FALSE)</f>
        <v>Osnovna živila</v>
      </c>
      <c r="F333" t="s">
        <v>33</v>
      </c>
      <c r="G333">
        <f>VLOOKUP(C333,'Šifre izdelkov'!$A$2:$E$14,4,FALSE)</f>
        <v>0.77</v>
      </c>
      <c r="H333">
        <f>VLOOKUP(C333,'Šifre izdelkov'!$A$2:$E$14,5,FALSE)</f>
        <v>1.1165</v>
      </c>
      <c r="I333">
        <v>9</v>
      </c>
    </row>
    <row r="334" spans="1:9" hidden="1" x14ac:dyDescent="0.25">
      <c r="A334" s="1">
        <v>45308</v>
      </c>
      <c r="B334" t="s">
        <v>11</v>
      </c>
      <c r="C334">
        <v>5</v>
      </c>
      <c r="D334" t="str">
        <f>VLOOKUP(C334,'Šifre izdelkov'!$A$2:$E$14,2,FALSE)</f>
        <v>Olje</v>
      </c>
      <c r="E334" t="str">
        <f>VLOOKUP(C334,'Šifre izdelkov'!$A$2:$E$14,3,FALSE)</f>
        <v>Osnovna živila</v>
      </c>
      <c r="F334" t="s">
        <v>33</v>
      </c>
      <c r="G334">
        <f>VLOOKUP(C334,'Šifre izdelkov'!$A$2:$E$14,4,FALSE)</f>
        <v>2.1</v>
      </c>
      <c r="H334">
        <f>VLOOKUP(C334,'Šifre izdelkov'!$A$2:$E$14,5,FALSE)</f>
        <v>3.0449999999999999</v>
      </c>
      <c r="I334">
        <v>18</v>
      </c>
    </row>
    <row r="335" spans="1:9" hidden="1" x14ac:dyDescent="0.25">
      <c r="A335" s="1">
        <v>45355</v>
      </c>
      <c r="B335" t="s">
        <v>9</v>
      </c>
      <c r="C335">
        <v>8</v>
      </c>
      <c r="D335" t="str">
        <f>VLOOKUP(C335,'Šifre izdelkov'!$A$2:$E$14,2,FALSE)</f>
        <v>Pelati</v>
      </c>
      <c r="E335" t="str">
        <f>VLOOKUP(C335,'Šifre izdelkov'!$A$2:$E$14,3,FALSE)</f>
        <v>Konzervirana hrana</v>
      </c>
      <c r="F335" t="s">
        <v>33</v>
      </c>
      <c r="G335">
        <f>VLOOKUP(C335,'Šifre izdelkov'!$A$2:$E$14,4,FALSE)</f>
        <v>1.9</v>
      </c>
      <c r="H335">
        <f>VLOOKUP(C335,'Šifre izdelkov'!$A$2:$E$14,5,FALSE)</f>
        <v>2.7549999999999999</v>
      </c>
      <c r="I335">
        <v>13</v>
      </c>
    </row>
    <row r="336" spans="1:9" hidden="1" x14ac:dyDescent="0.25">
      <c r="A336" s="1">
        <v>45391</v>
      </c>
      <c r="B336" t="s">
        <v>10</v>
      </c>
      <c r="C336">
        <v>10</v>
      </c>
      <c r="D336" t="str">
        <f>VLOOKUP(C336,'Šifre izdelkov'!$A$2:$E$14,2,FALSE)</f>
        <v>Maslo</v>
      </c>
      <c r="E336" t="str">
        <f>VLOOKUP(C336,'Šifre izdelkov'!$A$2:$E$14,3,FALSE)</f>
        <v>Mleko in mlečni izdelki</v>
      </c>
      <c r="F336" t="s">
        <v>35</v>
      </c>
      <c r="G336">
        <f>VLOOKUP(C336,'Šifre izdelkov'!$A$2:$E$14,4,FALSE)</f>
        <v>0.98</v>
      </c>
      <c r="H336">
        <f>VLOOKUP(C336,'Šifre izdelkov'!$A$2:$E$14,5,FALSE)</f>
        <v>1.421</v>
      </c>
      <c r="I336">
        <v>23</v>
      </c>
    </row>
    <row r="337" spans="1:9" hidden="1" x14ac:dyDescent="0.25">
      <c r="A337" s="1">
        <v>45311</v>
      </c>
      <c r="B337" t="s">
        <v>11</v>
      </c>
      <c r="C337">
        <v>1</v>
      </c>
      <c r="D337" t="str">
        <f>VLOOKUP(C337,'Šifre izdelkov'!$A$2:$E$14,2,FALSE)</f>
        <v>Kava</v>
      </c>
      <c r="E337" t="str">
        <f>VLOOKUP(C337,'Šifre izdelkov'!$A$2:$E$14,3,FALSE)</f>
        <v>Napitki</v>
      </c>
      <c r="F337" t="s">
        <v>36</v>
      </c>
      <c r="G337">
        <f>VLOOKUP(C337,'Šifre izdelkov'!$A$2:$E$14,4,FALSE)</f>
        <v>0.5</v>
      </c>
      <c r="H337">
        <f>VLOOKUP(C337,'Šifre izdelkov'!$A$2:$E$14,5,FALSE)</f>
        <v>0.72499999999999998</v>
      </c>
      <c r="I337">
        <v>4</v>
      </c>
    </row>
    <row r="338" spans="1:9" hidden="1" x14ac:dyDescent="0.25">
      <c r="A338" s="1">
        <v>45304</v>
      </c>
      <c r="B338" t="s">
        <v>9</v>
      </c>
      <c r="C338">
        <v>3</v>
      </c>
      <c r="D338" t="str">
        <f>VLOOKUP(C338,'Šifre izdelkov'!$A$2:$E$14,2,FALSE)</f>
        <v>Čaj</v>
      </c>
      <c r="E338" t="str">
        <f>VLOOKUP(C338,'Šifre izdelkov'!$A$2:$E$14,3,FALSE)</f>
        <v>Napitki</v>
      </c>
      <c r="F338" t="s">
        <v>35</v>
      </c>
      <c r="G338">
        <f>VLOOKUP(C338,'Šifre izdelkov'!$A$2:$E$14,4,FALSE)</f>
        <v>0.25</v>
      </c>
      <c r="H338">
        <f>VLOOKUP(C338,'Šifre izdelkov'!$A$2:$E$14,5,FALSE)</f>
        <v>0.36249999999999999</v>
      </c>
      <c r="I338">
        <v>22</v>
      </c>
    </row>
    <row r="339" spans="1:9" hidden="1" x14ac:dyDescent="0.25">
      <c r="A339" s="1">
        <v>45380</v>
      </c>
      <c r="B339" t="s">
        <v>10</v>
      </c>
      <c r="C339">
        <v>10</v>
      </c>
      <c r="D339" t="str">
        <f>VLOOKUP(C339,'Šifre izdelkov'!$A$2:$E$14,2,FALSE)</f>
        <v>Maslo</v>
      </c>
      <c r="E339" t="str">
        <f>VLOOKUP(C339,'Šifre izdelkov'!$A$2:$E$14,3,FALSE)</f>
        <v>Mleko in mlečni izdelki</v>
      </c>
      <c r="F339" t="s">
        <v>36</v>
      </c>
      <c r="G339">
        <f>VLOOKUP(C339,'Šifre izdelkov'!$A$2:$E$14,4,FALSE)</f>
        <v>0.98</v>
      </c>
      <c r="H339">
        <f>VLOOKUP(C339,'Šifre izdelkov'!$A$2:$E$14,5,FALSE)</f>
        <v>1.421</v>
      </c>
      <c r="I339">
        <v>13</v>
      </c>
    </row>
    <row r="340" spans="1:9" hidden="1" x14ac:dyDescent="0.25">
      <c r="A340" s="1">
        <v>45320</v>
      </c>
      <c r="B340" t="s">
        <v>11</v>
      </c>
      <c r="C340">
        <v>6</v>
      </c>
      <c r="D340" t="str">
        <f>VLOOKUP(C340,'Šifre izdelkov'!$A$2:$E$14,2,FALSE)</f>
        <v>Riž</v>
      </c>
      <c r="E340" t="str">
        <f>VLOOKUP(C340,'Šifre izdelkov'!$A$2:$E$14,3,FALSE)</f>
        <v>Testenine in riž</v>
      </c>
      <c r="F340" t="s">
        <v>35</v>
      </c>
      <c r="G340">
        <f>VLOOKUP(C340,'Šifre izdelkov'!$A$2:$E$14,4,FALSE)</f>
        <v>1.67</v>
      </c>
      <c r="H340">
        <f>VLOOKUP(C340,'Šifre izdelkov'!$A$2:$E$14,5,FALSE)</f>
        <v>2.4215</v>
      </c>
      <c r="I340">
        <v>15</v>
      </c>
    </row>
    <row r="341" spans="1:9" hidden="1" x14ac:dyDescent="0.25">
      <c r="A341" s="1">
        <v>45324</v>
      </c>
      <c r="B341" t="s">
        <v>9</v>
      </c>
      <c r="C341">
        <v>13</v>
      </c>
      <c r="D341" t="str">
        <f>VLOOKUP(C341,'Šifre izdelkov'!$A$2:$E$14,2,FALSE)</f>
        <v>Rezanci</v>
      </c>
      <c r="E341" t="str">
        <f>VLOOKUP(C341,'Šifre izdelkov'!$A$2:$E$14,3,FALSE)</f>
        <v>Testenine in riž</v>
      </c>
      <c r="F341" t="s">
        <v>35</v>
      </c>
      <c r="G341">
        <f>VLOOKUP(C341,'Šifre izdelkov'!$A$2:$E$14,4,FALSE)</f>
        <v>0.8</v>
      </c>
      <c r="H341">
        <f>VLOOKUP(C341,'Šifre izdelkov'!$A$2:$E$14,5,FALSE)</f>
        <v>1.1599999999999999</v>
      </c>
      <c r="I341">
        <v>9</v>
      </c>
    </row>
    <row r="342" spans="1:9" hidden="1" x14ac:dyDescent="0.25">
      <c r="A342" s="1">
        <v>45364</v>
      </c>
      <c r="B342" t="s">
        <v>10</v>
      </c>
      <c r="C342">
        <v>2</v>
      </c>
      <c r="D342" t="str">
        <f>VLOOKUP(C342,'Šifre izdelkov'!$A$2:$E$14,2,FALSE)</f>
        <v>Kakav</v>
      </c>
      <c r="E342" t="str">
        <f>VLOOKUP(C342,'Šifre izdelkov'!$A$2:$E$14,3,FALSE)</f>
        <v>Napitki</v>
      </c>
      <c r="F342" t="s">
        <v>35</v>
      </c>
      <c r="G342">
        <f>VLOOKUP(C342,'Šifre izdelkov'!$A$2:$E$14,4,FALSE)</f>
        <v>0.3</v>
      </c>
      <c r="H342">
        <f>VLOOKUP(C342,'Šifre izdelkov'!$A$2:$E$14,5,FALSE)</f>
        <v>0.435</v>
      </c>
      <c r="I342">
        <v>29</v>
      </c>
    </row>
    <row r="343" spans="1:9" hidden="1" x14ac:dyDescent="0.25">
      <c r="A343" s="1">
        <v>45302</v>
      </c>
      <c r="B343" t="s">
        <v>11</v>
      </c>
      <c r="C343">
        <v>3</v>
      </c>
      <c r="D343" t="str">
        <f>VLOOKUP(C343,'Šifre izdelkov'!$A$2:$E$14,2,FALSE)</f>
        <v>Čaj</v>
      </c>
      <c r="E343" t="str">
        <f>VLOOKUP(C343,'Šifre izdelkov'!$A$2:$E$14,3,FALSE)</f>
        <v>Napitki</v>
      </c>
      <c r="F343" t="s">
        <v>35</v>
      </c>
      <c r="G343">
        <f>VLOOKUP(C343,'Šifre izdelkov'!$A$2:$E$14,4,FALSE)</f>
        <v>0.25</v>
      </c>
      <c r="H343">
        <f>VLOOKUP(C343,'Šifre izdelkov'!$A$2:$E$14,5,FALSE)</f>
        <v>0.36249999999999999</v>
      </c>
      <c r="I343">
        <v>12</v>
      </c>
    </row>
    <row r="344" spans="1:9" hidden="1" x14ac:dyDescent="0.25">
      <c r="A344" s="1">
        <v>45387</v>
      </c>
      <c r="B344" t="s">
        <v>9</v>
      </c>
      <c r="C344">
        <v>9</v>
      </c>
      <c r="D344" t="str">
        <f>VLOOKUP(C344,'Šifre izdelkov'!$A$2:$E$14,2,FALSE)</f>
        <v>Sol</v>
      </c>
      <c r="E344" t="str">
        <f>VLOOKUP(C344,'Šifre izdelkov'!$A$2:$E$14,3,FALSE)</f>
        <v>Začimbe</v>
      </c>
      <c r="F344" t="s">
        <v>36</v>
      </c>
      <c r="G344">
        <f>VLOOKUP(C344,'Šifre izdelkov'!$A$2:$E$14,4,FALSE)</f>
        <v>0.7</v>
      </c>
      <c r="H344">
        <f>VLOOKUP(C344,'Šifre izdelkov'!$A$2:$E$14,5,FALSE)</f>
        <v>1.0149999999999999</v>
      </c>
      <c r="I344">
        <v>29</v>
      </c>
    </row>
    <row r="345" spans="1:9" hidden="1" x14ac:dyDescent="0.25">
      <c r="A345" s="1">
        <v>45340</v>
      </c>
      <c r="B345" t="s">
        <v>10</v>
      </c>
      <c r="C345">
        <v>3</v>
      </c>
      <c r="D345" t="str">
        <f>VLOOKUP(C345,'Šifre izdelkov'!$A$2:$E$14,2,FALSE)</f>
        <v>Čaj</v>
      </c>
      <c r="E345" t="str">
        <f>VLOOKUP(C345,'Šifre izdelkov'!$A$2:$E$14,3,FALSE)</f>
        <v>Napitki</v>
      </c>
      <c r="F345" t="s">
        <v>37</v>
      </c>
      <c r="G345">
        <f>VLOOKUP(C345,'Šifre izdelkov'!$A$2:$E$14,4,FALSE)</f>
        <v>0.25</v>
      </c>
      <c r="H345">
        <f>VLOOKUP(C345,'Šifre izdelkov'!$A$2:$E$14,5,FALSE)</f>
        <v>0.36249999999999999</v>
      </c>
      <c r="I345">
        <v>16</v>
      </c>
    </row>
    <row r="346" spans="1:9" hidden="1" x14ac:dyDescent="0.25">
      <c r="A346" s="1">
        <v>45300</v>
      </c>
      <c r="B346" t="s">
        <v>11</v>
      </c>
      <c r="C346">
        <v>2</v>
      </c>
      <c r="D346" t="str">
        <f>VLOOKUP(C346,'Šifre izdelkov'!$A$2:$E$14,2,FALSE)</f>
        <v>Kakav</v>
      </c>
      <c r="E346" t="str">
        <f>VLOOKUP(C346,'Šifre izdelkov'!$A$2:$E$14,3,FALSE)</f>
        <v>Napitki</v>
      </c>
      <c r="F346" t="s">
        <v>33</v>
      </c>
      <c r="G346">
        <f>VLOOKUP(C346,'Šifre izdelkov'!$A$2:$E$14,4,FALSE)</f>
        <v>0.3</v>
      </c>
      <c r="H346">
        <f>VLOOKUP(C346,'Šifre izdelkov'!$A$2:$E$14,5,FALSE)</f>
        <v>0.435</v>
      </c>
      <c r="I346">
        <v>15</v>
      </c>
    </row>
    <row r="347" spans="1:9" hidden="1" x14ac:dyDescent="0.25">
      <c r="A347" s="1">
        <v>45338</v>
      </c>
      <c r="B347" t="s">
        <v>9</v>
      </c>
      <c r="C347">
        <v>6</v>
      </c>
      <c r="D347" t="str">
        <f>VLOOKUP(C347,'Šifre izdelkov'!$A$2:$E$14,2,FALSE)</f>
        <v>Riž</v>
      </c>
      <c r="E347" t="str">
        <f>VLOOKUP(C347,'Šifre izdelkov'!$A$2:$E$14,3,FALSE)</f>
        <v>Testenine in riž</v>
      </c>
      <c r="F347" t="s">
        <v>34</v>
      </c>
      <c r="G347">
        <f>VLOOKUP(C347,'Šifre izdelkov'!$A$2:$E$14,4,FALSE)</f>
        <v>1.67</v>
      </c>
      <c r="H347">
        <f>VLOOKUP(C347,'Šifre izdelkov'!$A$2:$E$14,5,FALSE)</f>
        <v>2.4215</v>
      </c>
      <c r="I347">
        <v>25</v>
      </c>
    </row>
    <row r="348" spans="1:9" hidden="1" x14ac:dyDescent="0.25">
      <c r="A348" s="1">
        <v>45372</v>
      </c>
      <c r="B348" t="s">
        <v>10</v>
      </c>
      <c r="C348">
        <v>7</v>
      </c>
      <c r="D348" t="str">
        <f>VLOOKUP(C348,'Šifre izdelkov'!$A$2:$E$14,2,FALSE)</f>
        <v>Moka</v>
      </c>
      <c r="E348" t="str">
        <f>VLOOKUP(C348,'Šifre izdelkov'!$A$2:$E$14,3,FALSE)</f>
        <v>Osnovna živila</v>
      </c>
      <c r="F348" t="s">
        <v>35</v>
      </c>
      <c r="G348">
        <f>VLOOKUP(C348,'Šifre izdelkov'!$A$2:$E$14,4,FALSE)</f>
        <v>0.55000000000000004</v>
      </c>
      <c r="H348">
        <f>VLOOKUP(C348,'Šifre izdelkov'!$A$2:$E$14,5,FALSE)</f>
        <v>0.79749999999999999</v>
      </c>
      <c r="I348">
        <v>21</v>
      </c>
    </row>
    <row r="349" spans="1:9" hidden="1" x14ac:dyDescent="0.25">
      <c r="A349" s="1">
        <v>45374</v>
      </c>
      <c r="B349" t="s">
        <v>11</v>
      </c>
      <c r="C349">
        <v>3</v>
      </c>
      <c r="D349" t="str">
        <f>VLOOKUP(C349,'Šifre izdelkov'!$A$2:$E$14,2,FALSE)</f>
        <v>Čaj</v>
      </c>
      <c r="E349" t="str">
        <f>VLOOKUP(C349,'Šifre izdelkov'!$A$2:$E$14,3,FALSE)</f>
        <v>Napitki</v>
      </c>
      <c r="F349" t="s">
        <v>36</v>
      </c>
      <c r="G349">
        <f>VLOOKUP(C349,'Šifre izdelkov'!$A$2:$E$14,4,FALSE)</f>
        <v>0.25</v>
      </c>
      <c r="H349">
        <f>VLOOKUP(C349,'Šifre izdelkov'!$A$2:$E$14,5,FALSE)</f>
        <v>0.36249999999999999</v>
      </c>
      <c r="I349">
        <v>11</v>
      </c>
    </row>
    <row r="350" spans="1:9" hidden="1" x14ac:dyDescent="0.25">
      <c r="A350" s="1">
        <v>45369</v>
      </c>
      <c r="B350" t="s">
        <v>9</v>
      </c>
      <c r="C350">
        <v>8</v>
      </c>
      <c r="D350" t="str">
        <f>VLOOKUP(C350,'Šifre izdelkov'!$A$2:$E$14,2,FALSE)</f>
        <v>Pelati</v>
      </c>
      <c r="E350" t="str">
        <f>VLOOKUP(C350,'Šifre izdelkov'!$A$2:$E$14,3,FALSE)</f>
        <v>Konzervirana hrana</v>
      </c>
      <c r="F350" t="s">
        <v>37</v>
      </c>
      <c r="G350">
        <f>VLOOKUP(C350,'Šifre izdelkov'!$A$2:$E$14,4,FALSE)</f>
        <v>1.9</v>
      </c>
      <c r="H350">
        <f>VLOOKUP(C350,'Šifre izdelkov'!$A$2:$E$14,5,FALSE)</f>
        <v>2.7549999999999999</v>
      </c>
      <c r="I350">
        <v>29</v>
      </c>
    </row>
    <row r="351" spans="1:9" hidden="1" x14ac:dyDescent="0.25">
      <c r="A351" s="1">
        <v>45328</v>
      </c>
      <c r="B351" t="s">
        <v>10</v>
      </c>
      <c r="C351">
        <v>3</v>
      </c>
      <c r="D351" t="str">
        <f>VLOOKUP(C351,'Šifre izdelkov'!$A$2:$E$14,2,FALSE)</f>
        <v>Čaj</v>
      </c>
      <c r="E351" t="str">
        <f>VLOOKUP(C351,'Šifre izdelkov'!$A$2:$E$14,3,FALSE)</f>
        <v>Napitki</v>
      </c>
      <c r="F351" t="s">
        <v>33</v>
      </c>
      <c r="G351">
        <f>VLOOKUP(C351,'Šifre izdelkov'!$A$2:$E$14,4,FALSE)</f>
        <v>0.25</v>
      </c>
      <c r="H351">
        <f>VLOOKUP(C351,'Šifre izdelkov'!$A$2:$E$14,5,FALSE)</f>
        <v>0.36249999999999999</v>
      </c>
      <c r="I351">
        <v>8</v>
      </c>
    </row>
    <row r="352" spans="1:9" hidden="1" x14ac:dyDescent="0.25">
      <c r="A352" s="1">
        <v>45333</v>
      </c>
      <c r="B352" t="s">
        <v>11</v>
      </c>
      <c r="C352">
        <v>1</v>
      </c>
      <c r="D352" t="str">
        <f>VLOOKUP(C352,'Šifre izdelkov'!$A$2:$E$14,2,FALSE)</f>
        <v>Kava</v>
      </c>
      <c r="E352" t="str">
        <f>VLOOKUP(C352,'Šifre izdelkov'!$A$2:$E$14,3,FALSE)</f>
        <v>Napitki</v>
      </c>
      <c r="F352" t="s">
        <v>35</v>
      </c>
      <c r="G352">
        <f>VLOOKUP(C352,'Šifre izdelkov'!$A$2:$E$14,4,FALSE)</f>
        <v>0.5</v>
      </c>
      <c r="H352">
        <f>VLOOKUP(C352,'Šifre izdelkov'!$A$2:$E$14,5,FALSE)</f>
        <v>0.72499999999999998</v>
      </c>
      <c r="I352">
        <v>3</v>
      </c>
    </row>
    <row r="353" spans="1:9" hidden="1" x14ac:dyDescent="0.25">
      <c r="A353" s="1">
        <v>45347</v>
      </c>
      <c r="B353" t="s">
        <v>9</v>
      </c>
      <c r="C353">
        <v>5</v>
      </c>
      <c r="D353" t="str">
        <f>VLOOKUP(C353,'Šifre izdelkov'!$A$2:$E$14,2,FALSE)</f>
        <v>Olje</v>
      </c>
      <c r="E353" t="str">
        <f>VLOOKUP(C353,'Šifre izdelkov'!$A$2:$E$14,3,FALSE)</f>
        <v>Osnovna živila</v>
      </c>
      <c r="F353" t="s">
        <v>36</v>
      </c>
      <c r="G353">
        <f>VLOOKUP(C353,'Šifre izdelkov'!$A$2:$E$14,4,FALSE)</f>
        <v>2.1</v>
      </c>
      <c r="H353">
        <f>VLOOKUP(C353,'Šifre izdelkov'!$A$2:$E$14,5,FALSE)</f>
        <v>3.0449999999999999</v>
      </c>
      <c r="I353">
        <v>16</v>
      </c>
    </row>
    <row r="354" spans="1:9" hidden="1" x14ac:dyDescent="0.25">
      <c r="A354" s="1">
        <v>45303</v>
      </c>
      <c r="B354" t="s">
        <v>10</v>
      </c>
      <c r="C354">
        <v>1</v>
      </c>
      <c r="D354" t="str">
        <f>VLOOKUP(C354,'Šifre izdelkov'!$A$2:$E$14,2,FALSE)</f>
        <v>Kava</v>
      </c>
      <c r="E354" t="str">
        <f>VLOOKUP(C354,'Šifre izdelkov'!$A$2:$E$14,3,FALSE)</f>
        <v>Napitki</v>
      </c>
      <c r="F354" t="s">
        <v>37</v>
      </c>
      <c r="G354">
        <f>VLOOKUP(C354,'Šifre izdelkov'!$A$2:$E$14,4,FALSE)</f>
        <v>0.5</v>
      </c>
      <c r="H354">
        <f>VLOOKUP(C354,'Šifre izdelkov'!$A$2:$E$14,5,FALSE)</f>
        <v>0.72499999999999998</v>
      </c>
      <c r="I354">
        <v>23</v>
      </c>
    </row>
    <row r="355" spans="1:9" hidden="1" x14ac:dyDescent="0.25">
      <c r="A355" s="1">
        <v>45377</v>
      </c>
      <c r="B355" t="s">
        <v>11</v>
      </c>
      <c r="C355">
        <v>4</v>
      </c>
      <c r="D355" t="str">
        <f>VLOOKUP(C355,'Šifre izdelkov'!$A$2:$E$14,2,FALSE)</f>
        <v>Mleko</v>
      </c>
      <c r="E355" t="str">
        <f>VLOOKUP(C355,'Šifre izdelkov'!$A$2:$E$14,3,FALSE)</f>
        <v>Mleko in mlečni izdelki</v>
      </c>
      <c r="F355" t="s">
        <v>33</v>
      </c>
      <c r="G355">
        <f>VLOOKUP(C355,'Šifre izdelkov'!$A$2:$E$14,4,FALSE)</f>
        <v>0.8</v>
      </c>
      <c r="H355">
        <f>VLOOKUP(C355,'Šifre izdelkov'!$A$2:$E$14,5,FALSE)</f>
        <v>1.1599999999999999</v>
      </c>
      <c r="I355">
        <v>1</v>
      </c>
    </row>
    <row r="356" spans="1:9" hidden="1" x14ac:dyDescent="0.25">
      <c r="A356" s="1">
        <v>45314</v>
      </c>
      <c r="B356" t="s">
        <v>9</v>
      </c>
      <c r="C356">
        <v>11</v>
      </c>
      <c r="D356" t="str">
        <f>VLOOKUP(C356,'Šifre izdelkov'!$A$2:$E$14,2,FALSE)</f>
        <v>Sladkor</v>
      </c>
      <c r="E356" t="str">
        <f>VLOOKUP(C356,'Šifre izdelkov'!$A$2:$E$14,3,FALSE)</f>
        <v>Osnovna živila</v>
      </c>
      <c r="F356" t="s">
        <v>34</v>
      </c>
      <c r="G356">
        <f>VLOOKUP(C356,'Šifre izdelkov'!$A$2:$E$14,4,FALSE)</f>
        <v>0.77</v>
      </c>
      <c r="H356">
        <f>VLOOKUP(C356,'Šifre izdelkov'!$A$2:$E$14,5,FALSE)</f>
        <v>1.1165</v>
      </c>
      <c r="I356">
        <v>3</v>
      </c>
    </row>
    <row r="357" spans="1:9" hidden="1" x14ac:dyDescent="0.25">
      <c r="A357" s="1">
        <v>45377</v>
      </c>
      <c r="B357" t="s">
        <v>10</v>
      </c>
      <c r="C357">
        <v>12</v>
      </c>
      <c r="D357" t="str">
        <f>VLOOKUP(C357,'Šifre izdelkov'!$A$2:$E$14,2,FALSE)</f>
        <v>Pršut</v>
      </c>
      <c r="E357" t="str">
        <f>VLOOKUP(C357,'Šifre izdelkov'!$A$2:$E$14,3,FALSE)</f>
        <v>Meso in mesni izdelki</v>
      </c>
      <c r="F357" t="s">
        <v>35</v>
      </c>
      <c r="G357">
        <f>VLOOKUP(C357,'Šifre izdelkov'!$A$2:$E$14,4,FALSE)</f>
        <v>8.75</v>
      </c>
      <c r="H357">
        <f>VLOOKUP(C357,'Šifre izdelkov'!$A$2:$E$14,5,FALSE)</f>
        <v>12.6875</v>
      </c>
      <c r="I357">
        <v>19</v>
      </c>
    </row>
    <row r="358" spans="1:9" hidden="1" x14ac:dyDescent="0.25">
      <c r="A358" s="1">
        <v>45326</v>
      </c>
      <c r="B358" t="s">
        <v>11</v>
      </c>
      <c r="C358">
        <v>2</v>
      </c>
      <c r="D358" t="str">
        <f>VLOOKUP(C358,'Šifre izdelkov'!$A$2:$E$14,2,FALSE)</f>
        <v>Kakav</v>
      </c>
      <c r="E358" t="str">
        <f>VLOOKUP(C358,'Šifre izdelkov'!$A$2:$E$14,3,FALSE)</f>
        <v>Napitki</v>
      </c>
      <c r="F358" t="s">
        <v>36</v>
      </c>
      <c r="G358">
        <f>VLOOKUP(C358,'Šifre izdelkov'!$A$2:$E$14,4,FALSE)</f>
        <v>0.3</v>
      </c>
      <c r="H358">
        <f>VLOOKUP(C358,'Šifre izdelkov'!$A$2:$E$14,5,FALSE)</f>
        <v>0.435</v>
      </c>
      <c r="I358">
        <v>24</v>
      </c>
    </row>
    <row r="359" spans="1:9" hidden="1" x14ac:dyDescent="0.25">
      <c r="A359" s="1">
        <v>45335</v>
      </c>
      <c r="B359" t="s">
        <v>9</v>
      </c>
      <c r="C359">
        <v>13</v>
      </c>
      <c r="D359" t="str">
        <f>VLOOKUP(C359,'Šifre izdelkov'!$A$2:$E$14,2,FALSE)</f>
        <v>Rezanci</v>
      </c>
      <c r="E359" t="str">
        <f>VLOOKUP(C359,'Šifre izdelkov'!$A$2:$E$14,3,FALSE)</f>
        <v>Testenine in riž</v>
      </c>
      <c r="F359" t="s">
        <v>37</v>
      </c>
      <c r="G359">
        <f>VLOOKUP(C359,'Šifre izdelkov'!$A$2:$E$14,4,FALSE)</f>
        <v>0.8</v>
      </c>
      <c r="H359">
        <f>VLOOKUP(C359,'Šifre izdelkov'!$A$2:$E$14,5,FALSE)</f>
        <v>1.1599999999999999</v>
      </c>
      <c r="I359">
        <v>23</v>
      </c>
    </row>
    <row r="360" spans="1:9" hidden="1" x14ac:dyDescent="0.25">
      <c r="A360" s="1">
        <v>45373</v>
      </c>
      <c r="B360" t="s">
        <v>10</v>
      </c>
      <c r="C360">
        <v>10</v>
      </c>
      <c r="D360" t="str">
        <f>VLOOKUP(C360,'Šifre izdelkov'!$A$2:$E$14,2,FALSE)</f>
        <v>Maslo</v>
      </c>
      <c r="E360" t="str">
        <f>VLOOKUP(C360,'Šifre izdelkov'!$A$2:$E$14,3,FALSE)</f>
        <v>Mleko in mlečni izdelki</v>
      </c>
      <c r="F360" t="s">
        <v>33</v>
      </c>
      <c r="G360">
        <f>VLOOKUP(C360,'Šifre izdelkov'!$A$2:$E$14,4,FALSE)</f>
        <v>0.98</v>
      </c>
      <c r="H360">
        <f>VLOOKUP(C360,'Šifre izdelkov'!$A$2:$E$14,5,FALSE)</f>
        <v>1.421</v>
      </c>
      <c r="I360">
        <v>9</v>
      </c>
    </row>
    <row r="361" spans="1:9" x14ac:dyDescent="0.25">
      <c r="A361" s="1">
        <v>45391</v>
      </c>
      <c r="B361" t="s">
        <v>11</v>
      </c>
      <c r="C361">
        <v>9</v>
      </c>
      <c r="D361" t="str">
        <f>VLOOKUP(C361,'Šifre izdelkov'!$A$2:$E$14,2,FALSE)</f>
        <v>Sol</v>
      </c>
      <c r="E361" t="str">
        <f>VLOOKUP(C361,'Šifre izdelkov'!$A$2:$E$14,3,FALSE)</f>
        <v>Začimbe</v>
      </c>
      <c r="F361" t="s">
        <v>35</v>
      </c>
      <c r="G361">
        <f>VLOOKUP(C361,'Šifre izdelkov'!$A$2:$E$14,4,FALSE)</f>
        <v>0.7</v>
      </c>
      <c r="H361">
        <f>VLOOKUP(C361,'Šifre izdelkov'!$A$2:$E$14,5,FALSE)</f>
        <v>1.0149999999999999</v>
      </c>
      <c r="I361">
        <v>15</v>
      </c>
    </row>
    <row r="362" spans="1:9" hidden="1" x14ac:dyDescent="0.25">
      <c r="A362" s="1">
        <v>45368</v>
      </c>
      <c r="B362" t="s">
        <v>9</v>
      </c>
      <c r="C362">
        <v>11</v>
      </c>
      <c r="D362" t="str">
        <f>VLOOKUP(C362,'Šifre izdelkov'!$A$2:$E$14,2,FALSE)</f>
        <v>Sladkor</v>
      </c>
      <c r="E362" t="str">
        <f>VLOOKUP(C362,'Šifre izdelkov'!$A$2:$E$14,3,FALSE)</f>
        <v>Osnovna živila</v>
      </c>
      <c r="F362" t="s">
        <v>36</v>
      </c>
      <c r="G362">
        <f>VLOOKUP(C362,'Šifre izdelkov'!$A$2:$E$14,4,FALSE)</f>
        <v>0.77</v>
      </c>
      <c r="H362">
        <f>VLOOKUP(C362,'Šifre izdelkov'!$A$2:$E$14,5,FALSE)</f>
        <v>1.1165</v>
      </c>
      <c r="I362">
        <v>19</v>
      </c>
    </row>
    <row r="363" spans="1:9" hidden="1" x14ac:dyDescent="0.25">
      <c r="A363" s="1">
        <v>45316</v>
      </c>
      <c r="B363" t="s">
        <v>10</v>
      </c>
      <c r="C363">
        <v>4</v>
      </c>
      <c r="D363" t="str">
        <f>VLOOKUP(C363,'Šifre izdelkov'!$A$2:$E$14,2,FALSE)</f>
        <v>Mleko</v>
      </c>
      <c r="E363" t="str">
        <f>VLOOKUP(C363,'Šifre izdelkov'!$A$2:$E$14,3,FALSE)</f>
        <v>Mleko in mlečni izdelki</v>
      </c>
      <c r="F363" t="s">
        <v>36</v>
      </c>
      <c r="G363">
        <f>VLOOKUP(C363,'Šifre izdelkov'!$A$2:$E$14,4,FALSE)</f>
        <v>0.8</v>
      </c>
      <c r="H363">
        <f>VLOOKUP(C363,'Šifre izdelkov'!$A$2:$E$14,5,FALSE)</f>
        <v>1.1599999999999999</v>
      </c>
      <c r="I363">
        <v>28</v>
      </c>
    </row>
    <row r="364" spans="1:9" hidden="1" x14ac:dyDescent="0.25">
      <c r="A364" s="1">
        <v>45368</v>
      </c>
      <c r="B364" t="s">
        <v>11</v>
      </c>
      <c r="C364">
        <v>10</v>
      </c>
      <c r="D364" t="str">
        <f>VLOOKUP(C364,'Šifre izdelkov'!$A$2:$E$14,2,FALSE)</f>
        <v>Maslo</v>
      </c>
      <c r="E364" t="str">
        <f>VLOOKUP(C364,'Šifre izdelkov'!$A$2:$E$14,3,FALSE)</f>
        <v>Mleko in mlečni izdelki</v>
      </c>
      <c r="F364" t="s">
        <v>37</v>
      </c>
      <c r="G364">
        <f>VLOOKUP(C364,'Šifre izdelkov'!$A$2:$E$14,4,FALSE)</f>
        <v>0.98</v>
      </c>
      <c r="H364">
        <f>VLOOKUP(C364,'Šifre izdelkov'!$A$2:$E$14,5,FALSE)</f>
        <v>1.421</v>
      </c>
      <c r="I364">
        <v>20</v>
      </c>
    </row>
    <row r="365" spans="1:9" hidden="1" x14ac:dyDescent="0.25">
      <c r="A365" s="1">
        <v>45371</v>
      </c>
      <c r="B365" t="s">
        <v>9</v>
      </c>
      <c r="C365">
        <v>2</v>
      </c>
      <c r="D365" t="str">
        <f>VLOOKUP(C365,'Šifre izdelkov'!$A$2:$E$14,2,FALSE)</f>
        <v>Kakav</v>
      </c>
      <c r="E365" t="str">
        <f>VLOOKUP(C365,'Šifre izdelkov'!$A$2:$E$14,3,FALSE)</f>
        <v>Napitki</v>
      </c>
      <c r="F365" t="s">
        <v>33</v>
      </c>
      <c r="G365">
        <f>VLOOKUP(C365,'Šifre izdelkov'!$A$2:$E$14,4,FALSE)</f>
        <v>0.3</v>
      </c>
      <c r="H365">
        <f>VLOOKUP(C365,'Šifre izdelkov'!$A$2:$E$14,5,FALSE)</f>
        <v>0.435</v>
      </c>
      <c r="I365">
        <v>3</v>
      </c>
    </row>
    <row r="366" spans="1:9" hidden="1" x14ac:dyDescent="0.25">
      <c r="A366" s="1">
        <v>45383</v>
      </c>
      <c r="B366" t="s">
        <v>10</v>
      </c>
      <c r="C366">
        <v>6</v>
      </c>
      <c r="D366" t="str">
        <f>VLOOKUP(C366,'Šifre izdelkov'!$A$2:$E$14,2,FALSE)</f>
        <v>Riž</v>
      </c>
      <c r="E366" t="str">
        <f>VLOOKUP(C366,'Šifre izdelkov'!$A$2:$E$14,3,FALSE)</f>
        <v>Testenine in riž</v>
      </c>
      <c r="F366" t="s">
        <v>34</v>
      </c>
      <c r="G366">
        <f>VLOOKUP(C366,'Šifre izdelkov'!$A$2:$E$14,4,FALSE)</f>
        <v>1.67</v>
      </c>
      <c r="H366">
        <f>VLOOKUP(C366,'Šifre izdelkov'!$A$2:$E$14,5,FALSE)</f>
        <v>2.4215</v>
      </c>
      <c r="I366">
        <v>22</v>
      </c>
    </row>
    <row r="367" spans="1:9" hidden="1" x14ac:dyDescent="0.25">
      <c r="A367" s="1">
        <v>45300</v>
      </c>
      <c r="B367" t="s">
        <v>11</v>
      </c>
      <c r="C367">
        <v>13</v>
      </c>
      <c r="D367" t="str">
        <f>VLOOKUP(C367,'Šifre izdelkov'!$A$2:$E$14,2,FALSE)</f>
        <v>Rezanci</v>
      </c>
      <c r="E367" t="str">
        <f>VLOOKUP(C367,'Šifre izdelkov'!$A$2:$E$14,3,FALSE)</f>
        <v>Testenine in riž</v>
      </c>
      <c r="F367" t="s">
        <v>35</v>
      </c>
      <c r="G367">
        <f>VLOOKUP(C367,'Šifre izdelkov'!$A$2:$E$14,4,FALSE)</f>
        <v>0.8</v>
      </c>
      <c r="H367">
        <f>VLOOKUP(C367,'Šifre izdelkov'!$A$2:$E$14,5,FALSE)</f>
        <v>1.1599999999999999</v>
      </c>
      <c r="I367">
        <v>30</v>
      </c>
    </row>
    <row r="368" spans="1:9" hidden="1" x14ac:dyDescent="0.25">
      <c r="A368" s="1">
        <v>45354</v>
      </c>
      <c r="B368" t="s">
        <v>9</v>
      </c>
      <c r="C368">
        <v>12</v>
      </c>
      <c r="D368" t="str">
        <f>VLOOKUP(C368,'Šifre izdelkov'!$A$2:$E$14,2,FALSE)</f>
        <v>Pršut</v>
      </c>
      <c r="E368" t="str">
        <f>VLOOKUP(C368,'Šifre izdelkov'!$A$2:$E$14,3,FALSE)</f>
        <v>Meso in mesni izdelki</v>
      </c>
      <c r="F368" t="s">
        <v>36</v>
      </c>
      <c r="G368">
        <f>VLOOKUP(C368,'Šifre izdelkov'!$A$2:$E$14,4,FALSE)</f>
        <v>8.75</v>
      </c>
      <c r="H368">
        <f>VLOOKUP(C368,'Šifre izdelkov'!$A$2:$E$14,5,FALSE)</f>
        <v>12.6875</v>
      </c>
      <c r="I368">
        <v>8</v>
      </c>
    </row>
    <row r="369" spans="1:9" hidden="1" x14ac:dyDescent="0.25">
      <c r="A369" s="1">
        <v>45358</v>
      </c>
      <c r="B369" t="s">
        <v>10</v>
      </c>
      <c r="C369">
        <v>13</v>
      </c>
      <c r="D369" t="str">
        <f>VLOOKUP(C369,'Šifre izdelkov'!$A$2:$E$14,2,FALSE)</f>
        <v>Rezanci</v>
      </c>
      <c r="E369" t="str">
        <f>VLOOKUP(C369,'Šifre izdelkov'!$A$2:$E$14,3,FALSE)</f>
        <v>Testenine in riž</v>
      </c>
      <c r="F369" t="s">
        <v>37</v>
      </c>
      <c r="G369">
        <f>VLOOKUP(C369,'Šifre izdelkov'!$A$2:$E$14,4,FALSE)</f>
        <v>0.8</v>
      </c>
      <c r="H369">
        <f>VLOOKUP(C369,'Šifre izdelkov'!$A$2:$E$14,5,FALSE)</f>
        <v>1.1599999999999999</v>
      </c>
      <c r="I369">
        <v>6</v>
      </c>
    </row>
    <row r="370" spans="1:9" hidden="1" x14ac:dyDescent="0.25">
      <c r="A370" s="1">
        <v>45397</v>
      </c>
      <c r="B370" t="s">
        <v>11</v>
      </c>
      <c r="C370">
        <v>13</v>
      </c>
      <c r="D370" t="str">
        <f>VLOOKUP(C370,'Šifre izdelkov'!$A$2:$E$14,2,FALSE)</f>
        <v>Rezanci</v>
      </c>
      <c r="E370" t="str">
        <f>VLOOKUP(C370,'Šifre izdelkov'!$A$2:$E$14,3,FALSE)</f>
        <v>Testenine in riž</v>
      </c>
      <c r="F370" t="s">
        <v>33</v>
      </c>
      <c r="G370">
        <f>VLOOKUP(C370,'Šifre izdelkov'!$A$2:$E$14,4,FALSE)</f>
        <v>0.8</v>
      </c>
      <c r="H370">
        <f>VLOOKUP(C370,'Šifre izdelkov'!$A$2:$E$14,5,FALSE)</f>
        <v>1.1599999999999999</v>
      </c>
      <c r="I370">
        <v>13</v>
      </c>
    </row>
    <row r="371" spans="1:9" hidden="1" x14ac:dyDescent="0.25">
      <c r="A371" s="1">
        <v>45349</v>
      </c>
      <c r="B371" t="s">
        <v>9</v>
      </c>
      <c r="C371">
        <v>3</v>
      </c>
      <c r="D371" t="str">
        <f>VLOOKUP(C371,'Šifre izdelkov'!$A$2:$E$14,2,FALSE)</f>
        <v>Čaj</v>
      </c>
      <c r="E371" t="str">
        <f>VLOOKUP(C371,'Šifre izdelkov'!$A$2:$E$14,3,FALSE)</f>
        <v>Napitki</v>
      </c>
      <c r="F371" t="s">
        <v>35</v>
      </c>
      <c r="G371">
        <f>VLOOKUP(C371,'Šifre izdelkov'!$A$2:$E$14,4,FALSE)</f>
        <v>0.25</v>
      </c>
      <c r="H371">
        <f>VLOOKUP(C371,'Šifre izdelkov'!$A$2:$E$14,5,FALSE)</f>
        <v>0.36249999999999999</v>
      </c>
      <c r="I371">
        <v>22</v>
      </c>
    </row>
    <row r="372" spans="1:9" hidden="1" x14ac:dyDescent="0.25">
      <c r="A372" s="1">
        <v>45310</v>
      </c>
      <c r="B372" t="s">
        <v>10</v>
      </c>
      <c r="C372">
        <v>10</v>
      </c>
      <c r="D372" t="str">
        <f>VLOOKUP(C372,'Šifre izdelkov'!$A$2:$E$14,2,FALSE)</f>
        <v>Maslo</v>
      </c>
      <c r="E372" t="str">
        <f>VLOOKUP(C372,'Šifre izdelkov'!$A$2:$E$14,3,FALSE)</f>
        <v>Mleko in mlečni izdelki</v>
      </c>
      <c r="F372" t="s">
        <v>36</v>
      </c>
      <c r="G372">
        <f>VLOOKUP(C372,'Šifre izdelkov'!$A$2:$E$14,4,FALSE)</f>
        <v>0.98</v>
      </c>
      <c r="H372">
        <f>VLOOKUP(C372,'Šifre izdelkov'!$A$2:$E$14,5,FALSE)</f>
        <v>1.421</v>
      </c>
      <c r="I372">
        <v>16</v>
      </c>
    </row>
    <row r="373" spans="1:9" hidden="1" x14ac:dyDescent="0.25">
      <c r="A373" s="1">
        <v>45332</v>
      </c>
      <c r="B373" t="s">
        <v>11</v>
      </c>
      <c r="C373">
        <v>10</v>
      </c>
      <c r="D373" t="str">
        <f>VLOOKUP(C373,'Šifre izdelkov'!$A$2:$E$14,2,FALSE)</f>
        <v>Maslo</v>
      </c>
      <c r="E373" t="str">
        <f>VLOOKUP(C373,'Šifre izdelkov'!$A$2:$E$14,3,FALSE)</f>
        <v>Mleko in mlečni izdelki</v>
      </c>
      <c r="F373" t="s">
        <v>37</v>
      </c>
      <c r="G373">
        <f>VLOOKUP(C373,'Šifre izdelkov'!$A$2:$E$14,4,FALSE)</f>
        <v>0.98</v>
      </c>
      <c r="H373">
        <f>VLOOKUP(C373,'Šifre izdelkov'!$A$2:$E$14,5,FALSE)</f>
        <v>1.421</v>
      </c>
      <c r="I373">
        <v>19</v>
      </c>
    </row>
    <row r="374" spans="1:9" hidden="1" x14ac:dyDescent="0.25">
      <c r="A374" s="1">
        <v>45389</v>
      </c>
      <c r="B374" t="s">
        <v>9</v>
      </c>
      <c r="C374">
        <v>1</v>
      </c>
      <c r="D374" t="str">
        <f>VLOOKUP(C374,'Šifre izdelkov'!$A$2:$E$14,2,FALSE)</f>
        <v>Kava</v>
      </c>
      <c r="E374" t="str">
        <f>VLOOKUP(C374,'Šifre izdelkov'!$A$2:$E$14,3,FALSE)</f>
        <v>Napitki</v>
      </c>
      <c r="F374" t="s">
        <v>33</v>
      </c>
      <c r="G374">
        <f>VLOOKUP(C374,'Šifre izdelkov'!$A$2:$E$14,4,FALSE)</f>
        <v>0.5</v>
      </c>
      <c r="H374">
        <f>VLOOKUP(C374,'Šifre izdelkov'!$A$2:$E$14,5,FALSE)</f>
        <v>0.72499999999999998</v>
      </c>
      <c r="I374">
        <v>18</v>
      </c>
    </row>
    <row r="375" spans="1:9" hidden="1" x14ac:dyDescent="0.25">
      <c r="A375" s="1">
        <v>45341</v>
      </c>
      <c r="B375" t="s">
        <v>10</v>
      </c>
      <c r="C375">
        <v>4</v>
      </c>
      <c r="D375" t="str">
        <f>VLOOKUP(C375,'Šifre izdelkov'!$A$2:$E$14,2,FALSE)</f>
        <v>Mleko</v>
      </c>
      <c r="E375" t="str">
        <f>VLOOKUP(C375,'Šifre izdelkov'!$A$2:$E$14,3,FALSE)</f>
        <v>Mleko in mlečni izdelki</v>
      </c>
      <c r="F375" t="s">
        <v>34</v>
      </c>
      <c r="G375">
        <f>VLOOKUP(C375,'Šifre izdelkov'!$A$2:$E$14,4,FALSE)</f>
        <v>0.8</v>
      </c>
      <c r="H375">
        <f>VLOOKUP(C375,'Šifre izdelkov'!$A$2:$E$14,5,FALSE)</f>
        <v>1.1599999999999999</v>
      </c>
      <c r="I375">
        <v>9</v>
      </c>
    </row>
    <row r="376" spans="1:9" hidden="1" x14ac:dyDescent="0.25">
      <c r="A376" s="1">
        <v>45399</v>
      </c>
      <c r="B376" t="s">
        <v>11</v>
      </c>
      <c r="C376">
        <v>11</v>
      </c>
      <c r="D376" t="str">
        <f>VLOOKUP(C376,'Šifre izdelkov'!$A$2:$E$14,2,FALSE)</f>
        <v>Sladkor</v>
      </c>
      <c r="E376" t="str">
        <f>VLOOKUP(C376,'Šifre izdelkov'!$A$2:$E$14,3,FALSE)</f>
        <v>Osnovna živila</v>
      </c>
      <c r="F376" t="s">
        <v>35</v>
      </c>
      <c r="G376">
        <f>VLOOKUP(C376,'Šifre izdelkov'!$A$2:$E$14,4,FALSE)</f>
        <v>0.77</v>
      </c>
      <c r="H376">
        <f>VLOOKUP(C376,'Šifre izdelkov'!$A$2:$E$14,5,FALSE)</f>
        <v>1.1165</v>
      </c>
      <c r="I376">
        <v>14</v>
      </c>
    </row>
    <row r="377" spans="1:9" hidden="1" x14ac:dyDescent="0.25">
      <c r="A377" s="1">
        <v>45389</v>
      </c>
      <c r="B377" t="s">
        <v>9</v>
      </c>
      <c r="C377">
        <v>6</v>
      </c>
      <c r="D377" t="str">
        <f>VLOOKUP(C377,'Šifre izdelkov'!$A$2:$E$14,2,FALSE)</f>
        <v>Riž</v>
      </c>
      <c r="E377" t="str">
        <f>VLOOKUP(C377,'Šifre izdelkov'!$A$2:$E$14,3,FALSE)</f>
        <v>Testenine in riž</v>
      </c>
      <c r="F377" t="s">
        <v>36</v>
      </c>
      <c r="G377">
        <f>VLOOKUP(C377,'Šifre izdelkov'!$A$2:$E$14,4,FALSE)</f>
        <v>1.67</v>
      </c>
      <c r="H377">
        <f>VLOOKUP(C377,'Šifre izdelkov'!$A$2:$E$14,5,FALSE)</f>
        <v>2.4215</v>
      </c>
      <c r="I377">
        <v>24</v>
      </c>
    </row>
    <row r="378" spans="1:9" hidden="1" x14ac:dyDescent="0.25">
      <c r="A378" s="1">
        <v>45398</v>
      </c>
      <c r="B378" t="s">
        <v>10</v>
      </c>
      <c r="C378">
        <v>4</v>
      </c>
      <c r="D378" t="str">
        <f>VLOOKUP(C378,'Šifre izdelkov'!$A$2:$E$14,2,FALSE)</f>
        <v>Mleko</v>
      </c>
      <c r="E378" t="str">
        <f>VLOOKUP(C378,'Šifre izdelkov'!$A$2:$E$14,3,FALSE)</f>
        <v>Mleko in mlečni izdelki</v>
      </c>
      <c r="F378" t="s">
        <v>37</v>
      </c>
      <c r="G378">
        <f>VLOOKUP(C378,'Šifre izdelkov'!$A$2:$E$14,4,FALSE)</f>
        <v>0.8</v>
      </c>
      <c r="H378">
        <f>VLOOKUP(C378,'Šifre izdelkov'!$A$2:$E$14,5,FALSE)</f>
        <v>1.1599999999999999</v>
      </c>
      <c r="I378">
        <v>15</v>
      </c>
    </row>
    <row r="379" spans="1:9" hidden="1" x14ac:dyDescent="0.25">
      <c r="A379" s="1">
        <v>45320</v>
      </c>
      <c r="B379" t="s">
        <v>11</v>
      </c>
      <c r="C379">
        <v>12</v>
      </c>
      <c r="D379" t="str">
        <f>VLOOKUP(C379,'Šifre izdelkov'!$A$2:$E$14,2,FALSE)</f>
        <v>Pršut</v>
      </c>
      <c r="E379" t="str">
        <f>VLOOKUP(C379,'Šifre izdelkov'!$A$2:$E$14,3,FALSE)</f>
        <v>Meso in mesni izdelki</v>
      </c>
      <c r="F379" t="s">
        <v>33</v>
      </c>
      <c r="G379">
        <f>VLOOKUP(C379,'Šifre izdelkov'!$A$2:$E$14,4,FALSE)</f>
        <v>8.75</v>
      </c>
      <c r="H379">
        <f>VLOOKUP(C379,'Šifre izdelkov'!$A$2:$E$14,5,FALSE)</f>
        <v>12.6875</v>
      </c>
      <c r="I379">
        <v>23</v>
      </c>
    </row>
    <row r="380" spans="1:9" hidden="1" x14ac:dyDescent="0.25">
      <c r="A380" s="1">
        <v>45348</v>
      </c>
      <c r="B380" t="s">
        <v>9</v>
      </c>
      <c r="C380">
        <v>1</v>
      </c>
      <c r="D380" t="str">
        <f>VLOOKUP(C380,'Šifre izdelkov'!$A$2:$E$14,2,FALSE)</f>
        <v>Kava</v>
      </c>
      <c r="E380" t="str">
        <f>VLOOKUP(C380,'Šifre izdelkov'!$A$2:$E$14,3,FALSE)</f>
        <v>Napitki</v>
      </c>
      <c r="F380" t="s">
        <v>35</v>
      </c>
      <c r="G380">
        <f>VLOOKUP(C380,'Šifre izdelkov'!$A$2:$E$14,4,FALSE)</f>
        <v>0.5</v>
      </c>
      <c r="H380">
        <f>VLOOKUP(C380,'Šifre izdelkov'!$A$2:$E$14,5,FALSE)</f>
        <v>0.72499999999999998</v>
      </c>
      <c r="I380">
        <v>23</v>
      </c>
    </row>
    <row r="381" spans="1:9" hidden="1" x14ac:dyDescent="0.25">
      <c r="A381" s="1">
        <v>45335</v>
      </c>
      <c r="B381" t="s">
        <v>10</v>
      </c>
      <c r="C381">
        <v>7</v>
      </c>
      <c r="D381" t="str">
        <f>VLOOKUP(C381,'Šifre izdelkov'!$A$2:$E$14,2,FALSE)</f>
        <v>Moka</v>
      </c>
      <c r="E381" t="str">
        <f>VLOOKUP(C381,'Šifre izdelkov'!$A$2:$E$14,3,FALSE)</f>
        <v>Osnovna živila</v>
      </c>
      <c r="F381" t="s">
        <v>36</v>
      </c>
      <c r="G381">
        <f>VLOOKUP(C381,'Šifre izdelkov'!$A$2:$E$14,4,FALSE)</f>
        <v>0.55000000000000004</v>
      </c>
      <c r="H381">
        <f>VLOOKUP(C381,'Šifre izdelkov'!$A$2:$E$14,5,FALSE)</f>
        <v>0.79749999999999999</v>
      </c>
      <c r="I381">
        <v>22</v>
      </c>
    </row>
    <row r="382" spans="1:9" x14ac:dyDescent="0.25">
      <c r="A382" s="1">
        <v>45357</v>
      </c>
      <c r="B382" t="s">
        <v>11</v>
      </c>
      <c r="C382">
        <v>9</v>
      </c>
      <c r="D382" t="str">
        <f>VLOOKUP(C382,'Šifre izdelkov'!$A$2:$E$14,2,FALSE)</f>
        <v>Sol</v>
      </c>
      <c r="E382" t="str">
        <f>VLOOKUP(C382,'Šifre izdelkov'!$A$2:$E$14,3,FALSE)</f>
        <v>Začimbe</v>
      </c>
      <c r="F382" t="s">
        <v>36</v>
      </c>
      <c r="G382">
        <f>VLOOKUP(C382,'Šifre izdelkov'!$A$2:$E$14,4,FALSE)</f>
        <v>0.7</v>
      </c>
      <c r="H382">
        <f>VLOOKUP(C382,'Šifre izdelkov'!$A$2:$E$14,5,FALSE)</f>
        <v>1.0149999999999999</v>
      </c>
      <c r="I382">
        <v>26</v>
      </c>
    </row>
    <row r="383" spans="1:9" hidden="1" x14ac:dyDescent="0.25">
      <c r="A383" s="1">
        <v>45365</v>
      </c>
      <c r="B383" t="s">
        <v>9</v>
      </c>
      <c r="C383">
        <v>7</v>
      </c>
      <c r="D383" t="str">
        <f>VLOOKUP(C383,'Šifre izdelkov'!$A$2:$E$14,2,FALSE)</f>
        <v>Moka</v>
      </c>
      <c r="E383" t="str">
        <f>VLOOKUP(C383,'Šifre izdelkov'!$A$2:$E$14,3,FALSE)</f>
        <v>Osnovna živila</v>
      </c>
      <c r="F383" t="s">
        <v>36</v>
      </c>
      <c r="G383">
        <f>VLOOKUP(C383,'Šifre izdelkov'!$A$2:$E$14,4,FALSE)</f>
        <v>0.55000000000000004</v>
      </c>
      <c r="H383">
        <f>VLOOKUP(C383,'Šifre izdelkov'!$A$2:$E$14,5,FALSE)</f>
        <v>0.79749999999999999</v>
      </c>
      <c r="I383">
        <v>20</v>
      </c>
    </row>
    <row r="384" spans="1:9" hidden="1" x14ac:dyDescent="0.25">
      <c r="A384" s="1">
        <v>45318</v>
      </c>
      <c r="B384" t="s">
        <v>10</v>
      </c>
      <c r="C384">
        <v>5</v>
      </c>
      <c r="D384" t="str">
        <f>VLOOKUP(C384,'Šifre izdelkov'!$A$2:$E$14,2,FALSE)</f>
        <v>Olje</v>
      </c>
      <c r="E384" t="str">
        <f>VLOOKUP(C384,'Šifre izdelkov'!$A$2:$E$14,3,FALSE)</f>
        <v>Osnovna živila</v>
      </c>
      <c r="F384" t="s">
        <v>36</v>
      </c>
      <c r="G384">
        <f>VLOOKUP(C384,'Šifre izdelkov'!$A$2:$E$14,4,FALSE)</f>
        <v>2.1</v>
      </c>
      <c r="H384">
        <f>VLOOKUP(C384,'Šifre izdelkov'!$A$2:$E$14,5,FALSE)</f>
        <v>3.0449999999999999</v>
      </c>
      <c r="I384">
        <v>25</v>
      </c>
    </row>
    <row r="385" spans="1:9" hidden="1" x14ac:dyDescent="0.25">
      <c r="A385" s="1">
        <v>45344</v>
      </c>
      <c r="B385" t="s">
        <v>11</v>
      </c>
      <c r="C385">
        <v>8</v>
      </c>
      <c r="D385" t="str">
        <f>VLOOKUP(C385,'Šifre izdelkov'!$A$2:$E$14,2,FALSE)</f>
        <v>Pelati</v>
      </c>
      <c r="E385" t="str">
        <f>VLOOKUP(C385,'Šifre izdelkov'!$A$2:$E$14,3,FALSE)</f>
        <v>Konzervirana hrana</v>
      </c>
      <c r="F385" t="s">
        <v>35</v>
      </c>
      <c r="G385">
        <f>VLOOKUP(C385,'Šifre izdelkov'!$A$2:$E$14,4,FALSE)</f>
        <v>1.9</v>
      </c>
      <c r="H385">
        <f>VLOOKUP(C385,'Šifre izdelkov'!$A$2:$E$14,5,FALSE)</f>
        <v>2.7549999999999999</v>
      </c>
      <c r="I385">
        <v>2</v>
      </c>
    </row>
    <row r="386" spans="1:9" hidden="1" x14ac:dyDescent="0.25">
      <c r="A386" s="1">
        <v>45353</v>
      </c>
      <c r="B386" t="s">
        <v>9</v>
      </c>
      <c r="C386">
        <v>8</v>
      </c>
      <c r="D386" t="str">
        <f>VLOOKUP(C386,'Šifre izdelkov'!$A$2:$E$14,2,FALSE)</f>
        <v>Pelati</v>
      </c>
      <c r="E386" t="str">
        <f>VLOOKUP(C386,'Šifre izdelkov'!$A$2:$E$14,3,FALSE)</f>
        <v>Konzervirana hrana</v>
      </c>
      <c r="F386" t="s">
        <v>36</v>
      </c>
      <c r="G386">
        <f>VLOOKUP(C386,'Šifre izdelkov'!$A$2:$E$14,4,FALSE)</f>
        <v>1.9</v>
      </c>
      <c r="H386">
        <f>VLOOKUP(C386,'Šifre izdelkov'!$A$2:$E$14,5,FALSE)</f>
        <v>2.7549999999999999</v>
      </c>
      <c r="I386">
        <v>12</v>
      </c>
    </row>
    <row r="387" spans="1:9" hidden="1" x14ac:dyDescent="0.25">
      <c r="A387" s="1">
        <v>45323</v>
      </c>
      <c r="B387" t="s">
        <v>10</v>
      </c>
      <c r="C387">
        <v>5</v>
      </c>
      <c r="D387" t="str">
        <f>VLOOKUP(C387,'Šifre izdelkov'!$A$2:$E$14,2,FALSE)</f>
        <v>Olje</v>
      </c>
      <c r="E387" t="str">
        <f>VLOOKUP(C387,'Šifre izdelkov'!$A$2:$E$14,3,FALSE)</f>
        <v>Osnovna živila</v>
      </c>
      <c r="F387" t="s">
        <v>37</v>
      </c>
      <c r="G387">
        <f>VLOOKUP(C387,'Šifre izdelkov'!$A$2:$E$14,4,FALSE)</f>
        <v>2.1</v>
      </c>
      <c r="H387">
        <f>VLOOKUP(C387,'Šifre izdelkov'!$A$2:$E$14,5,FALSE)</f>
        <v>3.0449999999999999</v>
      </c>
      <c r="I387">
        <v>18</v>
      </c>
    </row>
    <row r="388" spans="1:9" hidden="1" x14ac:dyDescent="0.25">
      <c r="A388" s="1">
        <v>45384</v>
      </c>
      <c r="B388" t="s">
        <v>11</v>
      </c>
      <c r="C388">
        <v>12</v>
      </c>
      <c r="D388" t="str">
        <f>VLOOKUP(C388,'Šifre izdelkov'!$A$2:$E$14,2,FALSE)</f>
        <v>Pršut</v>
      </c>
      <c r="E388" t="str">
        <f>VLOOKUP(C388,'Šifre izdelkov'!$A$2:$E$14,3,FALSE)</f>
        <v>Meso in mesni izdelki</v>
      </c>
      <c r="F388" t="s">
        <v>33</v>
      </c>
      <c r="G388">
        <f>VLOOKUP(C388,'Šifre izdelkov'!$A$2:$E$14,4,FALSE)</f>
        <v>8.75</v>
      </c>
      <c r="H388">
        <f>VLOOKUP(C388,'Šifre izdelkov'!$A$2:$E$14,5,FALSE)</f>
        <v>12.6875</v>
      </c>
      <c r="I388">
        <v>18</v>
      </c>
    </row>
    <row r="389" spans="1:9" hidden="1" x14ac:dyDescent="0.25">
      <c r="A389" s="1">
        <v>45397</v>
      </c>
      <c r="B389" t="s">
        <v>9</v>
      </c>
      <c r="C389">
        <v>6</v>
      </c>
      <c r="D389" t="str">
        <f>VLOOKUP(C389,'Šifre izdelkov'!$A$2:$E$14,2,FALSE)</f>
        <v>Riž</v>
      </c>
      <c r="E389" t="str">
        <f>VLOOKUP(C389,'Šifre izdelkov'!$A$2:$E$14,3,FALSE)</f>
        <v>Testenine in riž</v>
      </c>
      <c r="F389" t="s">
        <v>34</v>
      </c>
      <c r="G389">
        <f>VLOOKUP(C389,'Šifre izdelkov'!$A$2:$E$14,4,FALSE)</f>
        <v>1.67</v>
      </c>
      <c r="H389">
        <f>VLOOKUP(C389,'Šifre izdelkov'!$A$2:$E$14,5,FALSE)</f>
        <v>2.4215</v>
      </c>
      <c r="I389">
        <v>30</v>
      </c>
    </row>
    <row r="390" spans="1:9" hidden="1" x14ac:dyDescent="0.25">
      <c r="A390" s="1">
        <v>45314</v>
      </c>
      <c r="B390" t="s">
        <v>10</v>
      </c>
      <c r="C390">
        <v>10</v>
      </c>
      <c r="D390" t="str">
        <f>VLOOKUP(C390,'Šifre izdelkov'!$A$2:$E$14,2,FALSE)</f>
        <v>Maslo</v>
      </c>
      <c r="E390" t="str">
        <f>VLOOKUP(C390,'Šifre izdelkov'!$A$2:$E$14,3,FALSE)</f>
        <v>Mleko in mlečni izdelki</v>
      </c>
      <c r="F390" t="s">
        <v>35</v>
      </c>
      <c r="G390">
        <f>VLOOKUP(C390,'Šifre izdelkov'!$A$2:$E$14,4,FALSE)</f>
        <v>0.98</v>
      </c>
      <c r="H390">
        <f>VLOOKUP(C390,'Šifre izdelkov'!$A$2:$E$14,5,FALSE)</f>
        <v>1.421</v>
      </c>
      <c r="I390">
        <v>16</v>
      </c>
    </row>
    <row r="391" spans="1:9" hidden="1" x14ac:dyDescent="0.25">
      <c r="A391" s="1">
        <v>45315</v>
      </c>
      <c r="B391" t="s">
        <v>11</v>
      </c>
      <c r="C391">
        <v>12</v>
      </c>
      <c r="D391" t="str">
        <f>VLOOKUP(C391,'Šifre izdelkov'!$A$2:$E$14,2,FALSE)</f>
        <v>Pršut</v>
      </c>
      <c r="E391" t="str">
        <f>VLOOKUP(C391,'Šifre izdelkov'!$A$2:$E$14,3,FALSE)</f>
        <v>Meso in mesni izdelki</v>
      </c>
      <c r="F391" t="s">
        <v>36</v>
      </c>
      <c r="G391">
        <f>VLOOKUP(C391,'Šifre izdelkov'!$A$2:$E$14,4,FALSE)</f>
        <v>8.75</v>
      </c>
      <c r="H391">
        <f>VLOOKUP(C391,'Šifre izdelkov'!$A$2:$E$14,5,FALSE)</f>
        <v>12.6875</v>
      </c>
      <c r="I391">
        <v>30</v>
      </c>
    </row>
    <row r="392" spans="1:9" hidden="1" x14ac:dyDescent="0.25">
      <c r="A392" s="1">
        <v>45384</v>
      </c>
      <c r="B392" t="s">
        <v>9</v>
      </c>
      <c r="C392">
        <v>13</v>
      </c>
      <c r="D392" t="str">
        <f>VLOOKUP(C392,'Šifre izdelkov'!$A$2:$E$14,2,FALSE)</f>
        <v>Rezanci</v>
      </c>
      <c r="E392" t="str">
        <f>VLOOKUP(C392,'Šifre izdelkov'!$A$2:$E$14,3,FALSE)</f>
        <v>Testenine in riž</v>
      </c>
      <c r="F392" t="s">
        <v>37</v>
      </c>
      <c r="G392">
        <f>VLOOKUP(C392,'Šifre izdelkov'!$A$2:$E$14,4,FALSE)</f>
        <v>0.8</v>
      </c>
      <c r="H392">
        <f>VLOOKUP(C392,'Šifre izdelkov'!$A$2:$E$14,5,FALSE)</f>
        <v>1.1599999999999999</v>
      </c>
      <c r="I392">
        <v>15</v>
      </c>
    </row>
    <row r="393" spans="1:9" hidden="1" x14ac:dyDescent="0.25">
      <c r="A393" s="1">
        <v>45353</v>
      </c>
      <c r="B393" t="s">
        <v>10</v>
      </c>
      <c r="C393">
        <v>13</v>
      </c>
      <c r="D393" t="str">
        <f>VLOOKUP(C393,'Šifre izdelkov'!$A$2:$E$14,2,FALSE)</f>
        <v>Rezanci</v>
      </c>
      <c r="E393" t="str">
        <f>VLOOKUP(C393,'Šifre izdelkov'!$A$2:$E$14,3,FALSE)</f>
        <v>Testenine in riž</v>
      </c>
      <c r="F393" t="s">
        <v>33</v>
      </c>
      <c r="G393">
        <f>VLOOKUP(C393,'Šifre izdelkov'!$A$2:$E$14,4,FALSE)</f>
        <v>0.8</v>
      </c>
      <c r="H393">
        <f>VLOOKUP(C393,'Šifre izdelkov'!$A$2:$E$14,5,FALSE)</f>
        <v>1.1599999999999999</v>
      </c>
      <c r="I393">
        <v>13</v>
      </c>
    </row>
    <row r="394" spans="1:9" x14ac:dyDescent="0.25">
      <c r="A394" s="1">
        <v>45400</v>
      </c>
      <c r="B394" t="s">
        <v>11</v>
      </c>
      <c r="C394">
        <v>9</v>
      </c>
      <c r="D394" t="str">
        <f>VLOOKUP(C394,'Šifre izdelkov'!$A$2:$E$14,2,FALSE)</f>
        <v>Sol</v>
      </c>
      <c r="E394" t="str">
        <f>VLOOKUP(C394,'Šifre izdelkov'!$A$2:$E$14,3,FALSE)</f>
        <v>Začimbe</v>
      </c>
      <c r="F394" t="s">
        <v>35</v>
      </c>
      <c r="G394">
        <f>VLOOKUP(C394,'Šifre izdelkov'!$A$2:$E$14,4,FALSE)</f>
        <v>0.7</v>
      </c>
      <c r="H394">
        <f>VLOOKUP(C394,'Šifre izdelkov'!$A$2:$E$14,5,FALSE)</f>
        <v>1.0149999999999999</v>
      </c>
      <c r="I394">
        <v>16</v>
      </c>
    </row>
    <row r="395" spans="1:9" hidden="1" x14ac:dyDescent="0.25">
      <c r="A395" s="1">
        <v>45377</v>
      </c>
      <c r="B395" t="s">
        <v>9</v>
      </c>
      <c r="C395">
        <v>3</v>
      </c>
      <c r="D395" t="str">
        <f>VLOOKUP(C395,'Šifre izdelkov'!$A$2:$E$14,2,FALSE)</f>
        <v>Čaj</v>
      </c>
      <c r="E395" t="str">
        <f>VLOOKUP(C395,'Šifre izdelkov'!$A$2:$E$14,3,FALSE)</f>
        <v>Napitki</v>
      </c>
      <c r="F395" t="s">
        <v>34</v>
      </c>
      <c r="G395">
        <f>VLOOKUP(C395,'Šifre izdelkov'!$A$2:$E$14,4,FALSE)</f>
        <v>0.25</v>
      </c>
      <c r="H395">
        <f>VLOOKUP(C395,'Šifre izdelkov'!$A$2:$E$14,5,FALSE)</f>
        <v>0.36249999999999999</v>
      </c>
      <c r="I395">
        <v>5</v>
      </c>
    </row>
    <row r="396" spans="1:9" hidden="1" x14ac:dyDescent="0.25">
      <c r="A396" s="1">
        <v>45352</v>
      </c>
      <c r="B396" t="s">
        <v>10</v>
      </c>
      <c r="C396">
        <v>4</v>
      </c>
      <c r="D396" t="str">
        <f>VLOOKUP(C396,'Šifre izdelkov'!$A$2:$E$14,2,FALSE)</f>
        <v>Mleko</v>
      </c>
      <c r="E396" t="str">
        <f>VLOOKUP(C396,'Šifre izdelkov'!$A$2:$E$14,3,FALSE)</f>
        <v>Mleko in mlečni izdelki</v>
      </c>
      <c r="F396" t="s">
        <v>35</v>
      </c>
      <c r="G396">
        <f>VLOOKUP(C396,'Šifre izdelkov'!$A$2:$E$14,4,FALSE)</f>
        <v>0.8</v>
      </c>
      <c r="H396">
        <f>VLOOKUP(C396,'Šifre izdelkov'!$A$2:$E$14,5,FALSE)</f>
        <v>1.1599999999999999</v>
      </c>
      <c r="I396">
        <v>3</v>
      </c>
    </row>
    <row r="397" spans="1:9" x14ac:dyDescent="0.25">
      <c r="A397" s="1">
        <v>45326</v>
      </c>
      <c r="B397" t="s">
        <v>11</v>
      </c>
      <c r="C397">
        <v>9</v>
      </c>
      <c r="D397" t="str">
        <f>VLOOKUP(C397,'Šifre izdelkov'!$A$2:$E$14,2,FALSE)</f>
        <v>Sol</v>
      </c>
      <c r="E397" t="str">
        <f>VLOOKUP(C397,'Šifre izdelkov'!$A$2:$E$14,3,FALSE)</f>
        <v>Začimbe</v>
      </c>
      <c r="F397" t="s">
        <v>36</v>
      </c>
      <c r="G397">
        <f>VLOOKUP(C397,'Šifre izdelkov'!$A$2:$E$14,4,FALSE)</f>
        <v>0.7</v>
      </c>
      <c r="H397">
        <f>VLOOKUP(C397,'Šifre izdelkov'!$A$2:$E$14,5,FALSE)</f>
        <v>1.0149999999999999</v>
      </c>
      <c r="I397">
        <v>12</v>
      </c>
    </row>
    <row r="398" spans="1:9" hidden="1" x14ac:dyDescent="0.25">
      <c r="A398" s="1">
        <v>45366</v>
      </c>
      <c r="B398" t="s">
        <v>9</v>
      </c>
      <c r="C398">
        <v>3</v>
      </c>
      <c r="D398" t="str">
        <f>VLOOKUP(C398,'Šifre izdelkov'!$A$2:$E$14,2,FALSE)</f>
        <v>Čaj</v>
      </c>
      <c r="E398" t="str">
        <f>VLOOKUP(C398,'Šifre izdelkov'!$A$2:$E$14,3,FALSE)</f>
        <v>Napitki</v>
      </c>
      <c r="F398" t="s">
        <v>37</v>
      </c>
      <c r="G398">
        <f>VLOOKUP(C398,'Šifre izdelkov'!$A$2:$E$14,4,FALSE)</f>
        <v>0.25</v>
      </c>
      <c r="H398">
        <f>VLOOKUP(C398,'Šifre izdelkov'!$A$2:$E$14,5,FALSE)</f>
        <v>0.36249999999999999</v>
      </c>
      <c r="I398">
        <v>22</v>
      </c>
    </row>
    <row r="399" spans="1:9" hidden="1" x14ac:dyDescent="0.25">
      <c r="A399" s="1">
        <v>45398</v>
      </c>
      <c r="B399" t="s">
        <v>10</v>
      </c>
      <c r="C399">
        <v>5</v>
      </c>
      <c r="D399" t="str">
        <f>VLOOKUP(C399,'Šifre izdelkov'!$A$2:$E$14,2,FALSE)</f>
        <v>Olje</v>
      </c>
      <c r="E399" t="str">
        <f>VLOOKUP(C399,'Šifre izdelkov'!$A$2:$E$14,3,FALSE)</f>
        <v>Osnovna živila</v>
      </c>
      <c r="F399" t="s">
        <v>33</v>
      </c>
      <c r="G399">
        <f>VLOOKUP(C399,'Šifre izdelkov'!$A$2:$E$14,4,FALSE)</f>
        <v>2.1</v>
      </c>
      <c r="H399">
        <f>VLOOKUP(C399,'Šifre izdelkov'!$A$2:$E$14,5,FALSE)</f>
        <v>3.0449999999999999</v>
      </c>
      <c r="I399">
        <v>9</v>
      </c>
    </row>
    <row r="400" spans="1:9" hidden="1" x14ac:dyDescent="0.25">
      <c r="A400" s="1">
        <v>45370</v>
      </c>
      <c r="B400" t="s">
        <v>11</v>
      </c>
      <c r="C400">
        <v>12</v>
      </c>
      <c r="D400" t="str">
        <f>VLOOKUP(C400,'Šifre izdelkov'!$A$2:$E$14,2,FALSE)</f>
        <v>Pršut</v>
      </c>
      <c r="E400" t="str">
        <f>VLOOKUP(C400,'Šifre izdelkov'!$A$2:$E$14,3,FALSE)</f>
        <v>Meso in mesni izdelki</v>
      </c>
      <c r="F400" t="s">
        <v>35</v>
      </c>
      <c r="G400">
        <f>VLOOKUP(C400,'Šifre izdelkov'!$A$2:$E$14,4,FALSE)</f>
        <v>8.75</v>
      </c>
      <c r="H400">
        <f>VLOOKUP(C400,'Šifre izdelkov'!$A$2:$E$14,5,FALSE)</f>
        <v>12.6875</v>
      </c>
      <c r="I400">
        <v>28</v>
      </c>
    </row>
    <row r="401" spans="1:9" hidden="1" x14ac:dyDescent="0.25">
      <c r="A401" s="1">
        <v>45396</v>
      </c>
      <c r="B401" t="s">
        <v>9</v>
      </c>
      <c r="C401">
        <v>5</v>
      </c>
      <c r="D401" t="str">
        <f>VLOOKUP(C401,'Šifre izdelkov'!$A$2:$E$14,2,FALSE)</f>
        <v>Olje</v>
      </c>
      <c r="E401" t="str">
        <f>VLOOKUP(C401,'Šifre izdelkov'!$A$2:$E$14,3,FALSE)</f>
        <v>Osnovna živila</v>
      </c>
      <c r="F401" t="s">
        <v>36</v>
      </c>
      <c r="G401">
        <f>VLOOKUP(C401,'Šifre izdelkov'!$A$2:$E$14,4,FALSE)</f>
        <v>2.1</v>
      </c>
      <c r="H401">
        <f>VLOOKUP(C401,'Šifre izdelkov'!$A$2:$E$14,5,FALSE)</f>
        <v>3.0449999999999999</v>
      </c>
      <c r="I401">
        <v>11</v>
      </c>
    </row>
    <row r="402" spans="1:9" hidden="1" x14ac:dyDescent="0.25">
      <c r="A402" s="1">
        <v>45375</v>
      </c>
      <c r="B402" t="s">
        <v>10</v>
      </c>
      <c r="C402">
        <v>6</v>
      </c>
      <c r="D402" t="str">
        <f>VLOOKUP(C402,'Šifre izdelkov'!$A$2:$E$14,2,FALSE)</f>
        <v>Riž</v>
      </c>
      <c r="E402" t="str">
        <f>VLOOKUP(C402,'Šifre izdelkov'!$A$2:$E$14,3,FALSE)</f>
        <v>Testenine in riž</v>
      </c>
      <c r="F402" t="s">
        <v>37</v>
      </c>
      <c r="G402">
        <f>VLOOKUP(C402,'Šifre izdelkov'!$A$2:$E$14,4,FALSE)</f>
        <v>1.67</v>
      </c>
      <c r="H402">
        <f>VLOOKUP(C402,'Šifre izdelkov'!$A$2:$E$14,5,FALSE)</f>
        <v>2.4215</v>
      </c>
      <c r="I402">
        <v>3</v>
      </c>
    </row>
    <row r="403" spans="1:9" hidden="1" x14ac:dyDescent="0.25">
      <c r="A403" s="1">
        <v>45305</v>
      </c>
      <c r="B403" t="s">
        <v>11</v>
      </c>
      <c r="C403">
        <v>12</v>
      </c>
      <c r="D403" t="str">
        <f>VLOOKUP(C403,'Šifre izdelkov'!$A$2:$E$14,2,FALSE)</f>
        <v>Pršut</v>
      </c>
      <c r="E403" t="str">
        <f>VLOOKUP(C403,'Šifre izdelkov'!$A$2:$E$14,3,FALSE)</f>
        <v>Meso in mesni izdelki</v>
      </c>
      <c r="F403" t="s">
        <v>33</v>
      </c>
      <c r="G403">
        <f>VLOOKUP(C403,'Šifre izdelkov'!$A$2:$E$14,4,FALSE)</f>
        <v>8.75</v>
      </c>
      <c r="H403">
        <f>VLOOKUP(C403,'Šifre izdelkov'!$A$2:$E$14,5,FALSE)</f>
        <v>12.6875</v>
      </c>
      <c r="I403">
        <v>14</v>
      </c>
    </row>
    <row r="404" spans="1:9" hidden="1" x14ac:dyDescent="0.25">
      <c r="A404" s="1">
        <v>45332</v>
      </c>
      <c r="B404" t="s">
        <v>9</v>
      </c>
      <c r="C404">
        <v>12</v>
      </c>
      <c r="D404" t="str">
        <f>VLOOKUP(C404,'Šifre izdelkov'!$A$2:$E$14,2,FALSE)</f>
        <v>Pršut</v>
      </c>
      <c r="E404" t="str">
        <f>VLOOKUP(C404,'Šifre izdelkov'!$A$2:$E$14,3,FALSE)</f>
        <v>Meso in mesni izdelki</v>
      </c>
      <c r="F404" t="s">
        <v>34</v>
      </c>
      <c r="G404">
        <f>VLOOKUP(C404,'Šifre izdelkov'!$A$2:$E$14,4,FALSE)</f>
        <v>8.75</v>
      </c>
      <c r="H404">
        <f>VLOOKUP(C404,'Šifre izdelkov'!$A$2:$E$14,5,FALSE)</f>
        <v>12.6875</v>
      </c>
      <c r="I404">
        <v>30</v>
      </c>
    </row>
    <row r="405" spans="1:9" hidden="1" x14ac:dyDescent="0.25">
      <c r="A405" s="1">
        <v>45312</v>
      </c>
      <c r="B405" t="s">
        <v>10</v>
      </c>
      <c r="C405">
        <v>1</v>
      </c>
      <c r="D405" t="str">
        <f>VLOOKUP(C405,'Šifre izdelkov'!$A$2:$E$14,2,FALSE)</f>
        <v>Kava</v>
      </c>
      <c r="E405" t="str">
        <f>VLOOKUP(C405,'Šifre izdelkov'!$A$2:$E$14,3,FALSE)</f>
        <v>Napitki</v>
      </c>
      <c r="F405" t="s">
        <v>35</v>
      </c>
      <c r="G405">
        <f>VLOOKUP(C405,'Šifre izdelkov'!$A$2:$E$14,4,FALSE)</f>
        <v>0.5</v>
      </c>
      <c r="H405">
        <f>VLOOKUP(C405,'Šifre izdelkov'!$A$2:$E$14,5,FALSE)</f>
        <v>0.72499999999999998</v>
      </c>
      <c r="I405">
        <v>11</v>
      </c>
    </row>
    <row r="406" spans="1:9" hidden="1" x14ac:dyDescent="0.25">
      <c r="A406" s="1">
        <v>45301</v>
      </c>
      <c r="B406" t="s">
        <v>11</v>
      </c>
      <c r="C406">
        <v>11</v>
      </c>
      <c r="D406" t="str">
        <f>VLOOKUP(C406,'Šifre izdelkov'!$A$2:$E$14,2,FALSE)</f>
        <v>Sladkor</v>
      </c>
      <c r="E406" t="str">
        <f>VLOOKUP(C406,'Šifre izdelkov'!$A$2:$E$14,3,FALSE)</f>
        <v>Osnovna živila</v>
      </c>
      <c r="F406" t="s">
        <v>36</v>
      </c>
      <c r="G406">
        <f>VLOOKUP(C406,'Šifre izdelkov'!$A$2:$E$14,4,FALSE)</f>
        <v>0.77</v>
      </c>
      <c r="H406">
        <f>VLOOKUP(C406,'Šifre izdelkov'!$A$2:$E$14,5,FALSE)</f>
        <v>1.1165</v>
      </c>
      <c r="I406">
        <v>7</v>
      </c>
    </row>
    <row r="407" spans="1:9" hidden="1" x14ac:dyDescent="0.25">
      <c r="A407" s="1">
        <v>45315</v>
      </c>
      <c r="B407" t="s">
        <v>9</v>
      </c>
      <c r="C407">
        <v>8</v>
      </c>
      <c r="D407" t="str">
        <f>VLOOKUP(C407,'Šifre izdelkov'!$A$2:$E$14,2,FALSE)</f>
        <v>Pelati</v>
      </c>
      <c r="E407" t="str">
        <f>VLOOKUP(C407,'Šifre izdelkov'!$A$2:$E$14,3,FALSE)</f>
        <v>Konzervirana hrana</v>
      </c>
      <c r="F407" t="s">
        <v>37</v>
      </c>
      <c r="G407">
        <f>VLOOKUP(C407,'Šifre izdelkov'!$A$2:$E$14,4,FALSE)</f>
        <v>1.9</v>
      </c>
      <c r="H407">
        <f>VLOOKUP(C407,'Šifre izdelkov'!$A$2:$E$14,5,FALSE)</f>
        <v>2.7549999999999999</v>
      </c>
      <c r="I407">
        <v>19</v>
      </c>
    </row>
    <row r="408" spans="1:9" hidden="1" x14ac:dyDescent="0.25">
      <c r="A408" s="1">
        <v>45316</v>
      </c>
      <c r="B408" t="s">
        <v>10</v>
      </c>
      <c r="C408">
        <v>8</v>
      </c>
      <c r="D408" t="str">
        <f>VLOOKUP(C408,'Šifre izdelkov'!$A$2:$E$14,2,FALSE)</f>
        <v>Pelati</v>
      </c>
      <c r="E408" t="str">
        <f>VLOOKUP(C408,'Šifre izdelkov'!$A$2:$E$14,3,FALSE)</f>
        <v>Konzervirana hrana</v>
      </c>
      <c r="F408" t="s">
        <v>33</v>
      </c>
      <c r="G408">
        <f>VLOOKUP(C408,'Šifre izdelkov'!$A$2:$E$14,4,FALSE)</f>
        <v>1.9</v>
      </c>
      <c r="H408">
        <f>VLOOKUP(C408,'Šifre izdelkov'!$A$2:$E$14,5,FALSE)</f>
        <v>2.7549999999999999</v>
      </c>
      <c r="I408">
        <v>30</v>
      </c>
    </row>
    <row r="409" spans="1:9" hidden="1" x14ac:dyDescent="0.25">
      <c r="A409" s="1">
        <v>45337</v>
      </c>
      <c r="B409" t="s">
        <v>11</v>
      </c>
      <c r="C409">
        <v>2</v>
      </c>
      <c r="D409" t="str">
        <f>VLOOKUP(C409,'Šifre izdelkov'!$A$2:$E$14,2,FALSE)</f>
        <v>Kakav</v>
      </c>
      <c r="E409" t="str">
        <f>VLOOKUP(C409,'Šifre izdelkov'!$A$2:$E$14,3,FALSE)</f>
        <v>Napitki</v>
      </c>
      <c r="F409" t="s">
        <v>35</v>
      </c>
      <c r="G409">
        <f>VLOOKUP(C409,'Šifre izdelkov'!$A$2:$E$14,4,FALSE)</f>
        <v>0.3</v>
      </c>
      <c r="H409">
        <f>VLOOKUP(C409,'Šifre izdelkov'!$A$2:$E$14,5,FALSE)</f>
        <v>0.435</v>
      </c>
      <c r="I409">
        <v>14</v>
      </c>
    </row>
    <row r="410" spans="1:9" hidden="1" x14ac:dyDescent="0.25">
      <c r="A410" s="1">
        <v>45349</v>
      </c>
      <c r="B410" t="s">
        <v>9</v>
      </c>
      <c r="C410">
        <v>13</v>
      </c>
      <c r="D410" t="str">
        <f>VLOOKUP(C410,'Šifre izdelkov'!$A$2:$E$14,2,FALSE)</f>
        <v>Rezanci</v>
      </c>
      <c r="E410" t="str">
        <f>VLOOKUP(C410,'Šifre izdelkov'!$A$2:$E$14,3,FALSE)</f>
        <v>Testenine in riž</v>
      </c>
      <c r="F410" t="s">
        <v>36</v>
      </c>
      <c r="G410">
        <f>VLOOKUP(C410,'Šifre izdelkov'!$A$2:$E$14,4,FALSE)</f>
        <v>0.8</v>
      </c>
      <c r="H410">
        <f>VLOOKUP(C410,'Šifre izdelkov'!$A$2:$E$14,5,FALSE)</f>
        <v>1.1599999999999999</v>
      </c>
      <c r="I410">
        <v>13</v>
      </c>
    </row>
    <row r="411" spans="1:9" hidden="1" x14ac:dyDescent="0.25">
      <c r="A411" s="1">
        <v>45360</v>
      </c>
      <c r="B411" t="s">
        <v>10</v>
      </c>
      <c r="C411">
        <v>4</v>
      </c>
      <c r="D411" t="str">
        <f>VLOOKUP(C411,'Šifre izdelkov'!$A$2:$E$14,2,FALSE)</f>
        <v>Mleko</v>
      </c>
      <c r="E411" t="str">
        <f>VLOOKUP(C411,'Šifre izdelkov'!$A$2:$E$14,3,FALSE)</f>
        <v>Mleko in mlečni izdelki</v>
      </c>
      <c r="F411" t="s">
        <v>33</v>
      </c>
      <c r="G411">
        <f>VLOOKUP(C411,'Šifre izdelkov'!$A$2:$E$14,4,FALSE)</f>
        <v>0.8</v>
      </c>
      <c r="H411">
        <f>VLOOKUP(C411,'Šifre izdelkov'!$A$2:$E$14,5,FALSE)</f>
        <v>1.1599999999999999</v>
      </c>
      <c r="I411">
        <v>23</v>
      </c>
    </row>
    <row r="412" spans="1:9" hidden="1" x14ac:dyDescent="0.25">
      <c r="A412" s="1">
        <v>45325</v>
      </c>
      <c r="B412" t="s">
        <v>11</v>
      </c>
      <c r="C412">
        <v>10</v>
      </c>
      <c r="D412" t="str">
        <f>VLOOKUP(C412,'Šifre izdelkov'!$A$2:$E$14,2,FALSE)</f>
        <v>Maslo</v>
      </c>
      <c r="E412" t="str">
        <f>VLOOKUP(C412,'Šifre izdelkov'!$A$2:$E$14,3,FALSE)</f>
        <v>Mleko in mlečni izdelki</v>
      </c>
      <c r="F412" t="s">
        <v>34</v>
      </c>
      <c r="G412">
        <f>VLOOKUP(C412,'Šifre izdelkov'!$A$2:$E$14,4,FALSE)</f>
        <v>0.98</v>
      </c>
      <c r="H412">
        <f>VLOOKUP(C412,'Šifre izdelkov'!$A$2:$E$14,5,FALSE)</f>
        <v>1.421</v>
      </c>
      <c r="I412">
        <v>30</v>
      </c>
    </row>
    <row r="413" spans="1:9" hidden="1" x14ac:dyDescent="0.25">
      <c r="A413" s="1">
        <v>45314</v>
      </c>
      <c r="B413" t="s">
        <v>9</v>
      </c>
      <c r="C413">
        <v>8</v>
      </c>
      <c r="D413" t="str">
        <f>VLOOKUP(C413,'Šifre izdelkov'!$A$2:$E$14,2,FALSE)</f>
        <v>Pelati</v>
      </c>
      <c r="E413" t="str">
        <f>VLOOKUP(C413,'Šifre izdelkov'!$A$2:$E$14,3,FALSE)</f>
        <v>Konzervirana hrana</v>
      </c>
      <c r="F413" t="s">
        <v>35</v>
      </c>
      <c r="G413">
        <f>VLOOKUP(C413,'Šifre izdelkov'!$A$2:$E$14,4,FALSE)</f>
        <v>1.9</v>
      </c>
      <c r="H413">
        <f>VLOOKUP(C413,'Šifre izdelkov'!$A$2:$E$14,5,FALSE)</f>
        <v>2.7549999999999999</v>
      </c>
      <c r="I413">
        <v>12</v>
      </c>
    </row>
    <row r="414" spans="1:9" hidden="1" x14ac:dyDescent="0.25">
      <c r="A414" s="1">
        <v>45326</v>
      </c>
      <c r="B414" t="s">
        <v>10</v>
      </c>
      <c r="C414">
        <v>10</v>
      </c>
      <c r="D414" t="str">
        <f>VLOOKUP(C414,'Šifre izdelkov'!$A$2:$E$14,2,FALSE)</f>
        <v>Maslo</v>
      </c>
      <c r="E414" t="str">
        <f>VLOOKUP(C414,'Šifre izdelkov'!$A$2:$E$14,3,FALSE)</f>
        <v>Mleko in mlečni izdelki</v>
      </c>
      <c r="F414" t="s">
        <v>36</v>
      </c>
      <c r="G414">
        <f>VLOOKUP(C414,'Šifre izdelkov'!$A$2:$E$14,4,FALSE)</f>
        <v>0.98</v>
      </c>
      <c r="H414">
        <f>VLOOKUP(C414,'Šifre izdelkov'!$A$2:$E$14,5,FALSE)</f>
        <v>1.421</v>
      </c>
      <c r="I414">
        <v>29</v>
      </c>
    </row>
    <row r="415" spans="1:9" hidden="1" x14ac:dyDescent="0.25">
      <c r="A415" s="1">
        <v>45356</v>
      </c>
      <c r="B415" t="s">
        <v>11</v>
      </c>
      <c r="C415">
        <v>8</v>
      </c>
      <c r="D415" t="str">
        <f>VLOOKUP(C415,'Šifre izdelkov'!$A$2:$E$14,2,FALSE)</f>
        <v>Pelati</v>
      </c>
      <c r="E415" t="str">
        <f>VLOOKUP(C415,'Šifre izdelkov'!$A$2:$E$14,3,FALSE)</f>
        <v>Konzervirana hrana</v>
      </c>
      <c r="F415" t="s">
        <v>37</v>
      </c>
      <c r="G415">
        <f>VLOOKUP(C415,'Šifre izdelkov'!$A$2:$E$14,4,FALSE)</f>
        <v>1.9</v>
      </c>
      <c r="H415">
        <f>VLOOKUP(C415,'Šifre izdelkov'!$A$2:$E$14,5,FALSE)</f>
        <v>2.7549999999999999</v>
      </c>
      <c r="I415">
        <v>6</v>
      </c>
    </row>
    <row r="416" spans="1:9" hidden="1" x14ac:dyDescent="0.25">
      <c r="A416" s="1">
        <v>45357</v>
      </c>
      <c r="B416" t="s">
        <v>9</v>
      </c>
      <c r="C416">
        <v>7</v>
      </c>
      <c r="D416" t="str">
        <f>VLOOKUP(C416,'Šifre izdelkov'!$A$2:$E$14,2,FALSE)</f>
        <v>Moka</v>
      </c>
      <c r="E416" t="str">
        <f>VLOOKUP(C416,'Šifre izdelkov'!$A$2:$E$14,3,FALSE)</f>
        <v>Osnovna živila</v>
      </c>
      <c r="F416" t="s">
        <v>33</v>
      </c>
      <c r="G416">
        <f>VLOOKUP(C416,'Šifre izdelkov'!$A$2:$E$14,4,FALSE)</f>
        <v>0.55000000000000004</v>
      </c>
      <c r="H416">
        <f>VLOOKUP(C416,'Šifre izdelkov'!$A$2:$E$14,5,FALSE)</f>
        <v>0.79749999999999999</v>
      </c>
      <c r="I416">
        <v>1</v>
      </c>
    </row>
    <row r="417" spans="1:9" hidden="1" x14ac:dyDescent="0.25">
      <c r="A417" s="1">
        <v>45344</v>
      </c>
      <c r="B417" t="s">
        <v>10</v>
      </c>
      <c r="C417">
        <v>5</v>
      </c>
      <c r="D417" t="str">
        <f>VLOOKUP(C417,'Šifre izdelkov'!$A$2:$E$14,2,FALSE)</f>
        <v>Olje</v>
      </c>
      <c r="E417" t="str">
        <f>VLOOKUP(C417,'Šifre izdelkov'!$A$2:$E$14,3,FALSE)</f>
        <v>Osnovna živila</v>
      </c>
      <c r="F417" t="s">
        <v>35</v>
      </c>
      <c r="G417">
        <f>VLOOKUP(C417,'Šifre izdelkov'!$A$2:$E$14,4,FALSE)</f>
        <v>2.1</v>
      </c>
      <c r="H417">
        <f>VLOOKUP(C417,'Šifre izdelkov'!$A$2:$E$14,5,FALSE)</f>
        <v>3.0449999999999999</v>
      </c>
      <c r="I417">
        <v>11</v>
      </c>
    </row>
    <row r="418" spans="1:9" hidden="1" x14ac:dyDescent="0.25">
      <c r="A418" s="1">
        <v>45308</v>
      </c>
      <c r="B418" t="s">
        <v>11</v>
      </c>
      <c r="C418">
        <v>2</v>
      </c>
      <c r="D418" t="str">
        <f>VLOOKUP(C418,'Šifre izdelkov'!$A$2:$E$14,2,FALSE)</f>
        <v>Kakav</v>
      </c>
      <c r="E418" t="str">
        <f>VLOOKUP(C418,'Šifre izdelkov'!$A$2:$E$14,3,FALSE)</f>
        <v>Napitki</v>
      </c>
      <c r="F418" t="s">
        <v>36</v>
      </c>
      <c r="G418">
        <f>VLOOKUP(C418,'Šifre izdelkov'!$A$2:$E$14,4,FALSE)</f>
        <v>0.3</v>
      </c>
      <c r="H418">
        <f>VLOOKUP(C418,'Šifre izdelkov'!$A$2:$E$14,5,FALSE)</f>
        <v>0.435</v>
      </c>
      <c r="I418">
        <v>25</v>
      </c>
    </row>
    <row r="419" spans="1:9" hidden="1" x14ac:dyDescent="0.25">
      <c r="A419" s="1">
        <v>45334</v>
      </c>
      <c r="B419" t="s">
        <v>9</v>
      </c>
      <c r="C419">
        <v>8</v>
      </c>
      <c r="D419" t="str">
        <f>VLOOKUP(C419,'Šifre izdelkov'!$A$2:$E$14,2,FALSE)</f>
        <v>Pelati</v>
      </c>
      <c r="E419" t="str">
        <f>VLOOKUP(C419,'Šifre izdelkov'!$A$2:$E$14,3,FALSE)</f>
        <v>Konzervirana hrana</v>
      </c>
      <c r="F419" t="s">
        <v>34</v>
      </c>
      <c r="G419">
        <f>VLOOKUP(C419,'Šifre izdelkov'!$A$2:$E$14,4,FALSE)</f>
        <v>1.9</v>
      </c>
      <c r="H419">
        <f>VLOOKUP(C419,'Šifre izdelkov'!$A$2:$E$14,5,FALSE)</f>
        <v>2.7549999999999999</v>
      </c>
      <c r="I419">
        <v>22</v>
      </c>
    </row>
    <row r="420" spans="1:9" hidden="1" x14ac:dyDescent="0.25">
      <c r="A420" s="1">
        <v>45324</v>
      </c>
      <c r="B420" t="s">
        <v>10</v>
      </c>
      <c r="C420">
        <v>1</v>
      </c>
      <c r="D420" t="str">
        <f>VLOOKUP(C420,'Šifre izdelkov'!$A$2:$E$14,2,FALSE)</f>
        <v>Kava</v>
      </c>
      <c r="E420" t="str">
        <f>VLOOKUP(C420,'Šifre izdelkov'!$A$2:$E$14,3,FALSE)</f>
        <v>Napitki</v>
      </c>
      <c r="F420" t="s">
        <v>35</v>
      </c>
      <c r="G420">
        <f>VLOOKUP(C420,'Šifre izdelkov'!$A$2:$E$14,4,FALSE)</f>
        <v>0.5</v>
      </c>
      <c r="H420">
        <f>VLOOKUP(C420,'Šifre izdelkov'!$A$2:$E$14,5,FALSE)</f>
        <v>0.72499999999999998</v>
      </c>
      <c r="I420">
        <v>18</v>
      </c>
    </row>
    <row r="421" spans="1:9" hidden="1" x14ac:dyDescent="0.25">
      <c r="A421" s="1">
        <v>45381</v>
      </c>
      <c r="B421" t="s">
        <v>11</v>
      </c>
      <c r="C421">
        <v>8</v>
      </c>
      <c r="D421" t="str">
        <f>VLOOKUP(C421,'Šifre izdelkov'!$A$2:$E$14,2,FALSE)</f>
        <v>Pelati</v>
      </c>
      <c r="E421" t="str">
        <f>VLOOKUP(C421,'Šifre izdelkov'!$A$2:$E$14,3,FALSE)</f>
        <v>Konzervirana hrana</v>
      </c>
      <c r="F421" t="s">
        <v>36</v>
      </c>
      <c r="G421">
        <f>VLOOKUP(C421,'Šifre izdelkov'!$A$2:$E$14,4,FALSE)</f>
        <v>1.9</v>
      </c>
      <c r="H421">
        <f>VLOOKUP(C421,'Šifre izdelkov'!$A$2:$E$14,5,FALSE)</f>
        <v>2.7549999999999999</v>
      </c>
      <c r="I421">
        <v>20</v>
      </c>
    </row>
    <row r="422" spans="1:9" hidden="1" x14ac:dyDescent="0.25">
      <c r="A422" s="1">
        <v>45359</v>
      </c>
      <c r="B422" t="s">
        <v>9</v>
      </c>
      <c r="C422">
        <v>2</v>
      </c>
      <c r="D422" t="str">
        <f>VLOOKUP(C422,'Šifre izdelkov'!$A$2:$E$14,2,FALSE)</f>
        <v>Kakav</v>
      </c>
      <c r="E422" t="str">
        <f>VLOOKUP(C422,'Šifre izdelkov'!$A$2:$E$14,3,FALSE)</f>
        <v>Napitki</v>
      </c>
      <c r="F422" t="s">
        <v>37</v>
      </c>
      <c r="G422">
        <f>VLOOKUP(C422,'Šifre izdelkov'!$A$2:$E$14,4,FALSE)</f>
        <v>0.3</v>
      </c>
      <c r="H422">
        <f>VLOOKUP(C422,'Šifre izdelkov'!$A$2:$E$14,5,FALSE)</f>
        <v>0.435</v>
      </c>
      <c r="I422">
        <v>30</v>
      </c>
    </row>
    <row r="423" spans="1:9" hidden="1" x14ac:dyDescent="0.25">
      <c r="A423" s="1">
        <v>45308</v>
      </c>
      <c r="B423" t="s">
        <v>10</v>
      </c>
      <c r="C423">
        <v>7</v>
      </c>
      <c r="D423" t="str">
        <f>VLOOKUP(C423,'Šifre izdelkov'!$A$2:$E$14,2,FALSE)</f>
        <v>Moka</v>
      </c>
      <c r="E423" t="str">
        <f>VLOOKUP(C423,'Šifre izdelkov'!$A$2:$E$14,3,FALSE)</f>
        <v>Osnovna živila</v>
      </c>
      <c r="F423" t="s">
        <v>33</v>
      </c>
      <c r="G423">
        <f>VLOOKUP(C423,'Šifre izdelkov'!$A$2:$E$14,4,FALSE)</f>
        <v>0.55000000000000004</v>
      </c>
      <c r="H423">
        <f>VLOOKUP(C423,'Šifre izdelkov'!$A$2:$E$14,5,FALSE)</f>
        <v>0.79749999999999999</v>
      </c>
      <c r="I423">
        <v>21</v>
      </c>
    </row>
    <row r="424" spans="1:9" hidden="1" x14ac:dyDescent="0.25">
      <c r="A424" s="1">
        <v>45369</v>
      </c>
      <c r="B424" t="s">
        <v>11</v>
      </c>
      <c r="C424">
        <v>7</v>
      </c>
      <c r="D424" t="str">
        <f>VLOOKUP(C424,'Šifre izdelkov'!$A$2:$E$14,2,FALSE)</f>
        <v>Moka</v>
      </c>
      <c r="E424" t="str">
        <f>VLOOKUP(C424,'Šifre izdelkov'!$A$2:$E$14,3,FALSE)</f>
        <v>Osnovna živila</v>
      </c>
      <c r="F424" t="s">
        <v>35</v>
      </c>
      <c r="G424">
        <f>VLOOKUP(C424,'Šifre izdelkov'!$A$2:$E$14,4,FALSE)</f>
        <v>0.55000000000000004</v>
      </c>
      <c r="H424">
        <f>VLOOKUP(C424,'Šifre izdelkov'!$A$2:$E$14,5,FALSE)</f>
        <v>0.79749999999999999</v>
      </c>
      <c r="I424">
        <v>9</v>
      </c>
    </row>
    <row r="425" spans="1:9" hidden="1" x14ac:dyDescent="0.25">
      <c r="A425" s="1">
        <v>45356</v>
      </c>
      <c r="B425" t="s">
        <v>9</v>
      </c>
      <c r="C425">
        <v>10</v>
      </c>
      <c r="D425" t="str">
        <f>VLOOKUP(C425,'Šifre izdelkov'!$A$2:$E$14,2,FALSE)</f>
        <v>Maslo</v>
      </c>
      <c r="E425" t="str">
        <f>VLOOKUP(C425,'Šifre izdelkov'!$A$2:$E$14,3,FALSE)</f>
        <v>Mleko in mlečni izdelki</v>
      </c>
      <c r="F425" t="s">
        <v>36</v>
      </c>
      <c r="G425">
        <f>VLOOKUP(C425,'Šifre izdelkov'!$A$2:$E$14,4,FALSE)</f>
        <v>0.98</v>
      </c>
      <c r="H425">
        <f>VLOOKUP(C425,'Šifre izdelkov'!$A$2:$E$14,5,FALSE)</f>
        <v>1.421</v>
      </c>
      <c r="I425">
        <v>20</v>
      </c>
    </row>
    <row r="426" spans="1:9" hidden="1" x14ac:dyDescent="0.25">
      <c r="A426" s="1">
        <v>45307</v>
      </c>
      <c r="B426" t="s">
        <v>10</v>
      </c>
      <c r="C426">
        <v>9</v>
      </c>
      <c r="D426" t="str">
        <f>VLOOKUP(C426,'Šifre izdelkov'!$A$2:$E$14,2,FALSE)</f>
        <v>Sol</v>
      </c>
      <c r="E426" t="str">
        <f>VLOOKUP(C426,'Šifre izdelkov'!$A$2:$E$14,3,FALSE)</f>
        <v>Začimbe</v>
      </c>
      <c r="F426" t="s">
        <v>37</v>
      </c>
      <c r="G426">
        <f>VLOOKUP(C426,'Šifre izdelkov'!$A$2:$E$14,4,FALSE)</f>
        <v>0.7</v>
      </c>
      <c r="H426">
        <f>VLOOKUP(C426,'Šifre izdelkov'!$A$2:$E$14,5,FALSE)</f>
        <v>1.0149999999999999</v>
      </c>
      <c r="I426">
        <v>23</v>
      </c>
    </row>
    <row r="427" spans="1:9" hidden="1" x14ac:dyDescent="0.25">
      <c r="A427" s="1">
        <v>45335</v>
      </c>
      <c r="B427" t="s">
        <v>11</v>
      </c>
      <c r="C427">
        <v>6</v>
      </c>
      <c r="D427" t="str">
        <f>VLOOKUP(C427,'Šifre izdelkov'!$A$2:$E$14,2,FALSE)</f>
        <v>Riž</v>
      </c>
      <c r="E427" t="str">
        <f>VLOOKUP(C427,'Šifre izdelkov'!$A$2:$E$14,3,FALSE)</f>
        <v>Testenine in riž</v>
      </c>
      <c r="F427" t="s">
        <v>33</v>
      </c>
      <c r="G427">
        <f>VLOOKUP(C427,'Šifre izdelkov'!$A$2:$E$14,4,FALSE)</f>
        <v>1.67</v>
      </c>
      <c r="H427">
        <f>VLOOKUP(C427,'Šifre izdelkov'!$A$2:$E$14,5,FALSE)</f>
        <v>2.4215</v>
      </c>
      <c r="I427">
        <v>7</v>
      </c>
    </row>
    <row r="428" spans="1:9" hidden="1" x14ac:dyDescent="0.25">
      <c r="A428" s="1">
        <v>45359</v>
      </c>
      <c r="B428" t="s">
        <v>9</v>
      </c>
      <c r="C428">
        <v>6</v>
      </c>
      <c r="D428" t="str">
        <f>VLOOKUP(C428,'Šifre izdelkov'!$A$2:$E$14,2,FALSE)</f>
        <v>Riž</v>
      </c>
      <c r="E428" t="str">
        <f>VLOOKUP(C428,'Šifre izdelkov'!$A$2:$E$14,3,FALSE)</f>
        <v>Testenine in riž</v>
      </c>
      <c r="F428" t="s">
        <v>34</v>
      </c>
      <c r="G428">
        <f>VLOOKUP(C428,'Šifre izdelkov'!$A$2:$E$14,4,FALSE)</f>
        <v>1.67</v>
      </c>
      <c r="H428">
        <f>VLOOKUP(C428,'Šifre izdelkov'!$A$2:$E$14,5,FALSE)</f>
        <v>2.4215</v>
      </c>
      <c r="I428">
        <v>6</v>
      </c>
    </row>
    <row r="429" spans="1:9" hidden="1" x14ac:dyDescent="0.25">
      <c r="A429" s="1">
        <v>45363</v>
      </c>
      <c r="B429" t="s">
        <v>10</v>
      </c>
      <c r="C429">
        <v>13</v>
      </c>
      <c r="D429" t="str">
        <f>VLOOKUP(C429,'Šifre izdelkov'!$A$2:$E$14,2,FALSE)</f>
        <v>Rezanci</v>
      </c>
      <c r="E429" t="str">
        <f>VLOOKUP(C429,'Šifre izdelkov'!$A$2:$E$14,3,FALSE)</f>
        <v>Testenine in riž</v>
      </c>
      <c r="F429" t="s">
        <v>35</v>
      </c>
      <c r="G429">
        <f>VLOOKUP(C429,'Šifre izdelkov'!$A$2:$E$14,4,FALSE)</f>
        <v>0.8</v>
      </c>
      <c r="H429">
        <f>VLOOKUP(C429,'Šifre izdelkov'!$A$2:$E$14,5,FALSE)</f>
        <v>1.1599999999999999</v>
      </c>
      <c r="I429">
        <v>8</v>
      </c>
    </row>
    <row r="430" spans="1:9" hidden="1" x14ac:dyDescent="0.25">
      <c r="A430" s="1">
        <v>45334</v>
      </c>
      <c r="B430" t="s">
        <v>11</v>
      </c>
      <c r="C430">
        <v>7</v>
      </c>
      <c r="D430" t="str">
        <f>VLOOKUP(C430,'Šifre izdelkov'!$A$2:$E$14,2,FALSE)</f>
        <v>Moka</v>
      </c>
      <c r="E430" t="str">
        <f>VLOOKUP(C430,'Šifre izdelkov'!$A$2:$E$14,3,FALSE)</f>
        <v>Osnovna živila</v>
      </c>
      <c r="F430" t="s">
        <v>36</v>
      </c>
      <c r="G430">
        <f>VLOOKUP(C430,'Šifre izdelkov'!$A$2:$E$14,4,FALSE)</f>
        <v>0.55000000000000004</v>
      </c>
      <c r="H430">
        <f>VLOOKUP(C430,'Šifre izdelkov'!$A$2:$E$14,5,FALSE)</f>
        <v>0.79749999999999999</v>
      </c>
      <c r="I430">
        <v>11</v>
      </c>
    </row>
    <row r="431" spans="1:9" hidden="1" x14ac:dyDescent="0.25">
      <c r="A431" s="1">
        <v>45314</v>
      </c>
      <c r="B431" t="s">
        <v>9</v>
      </c>
      <c r="C431">
        <v>3</v>
      </c>
      <c r="D431" t="str">
        <f>VLOOKUP(C431,'Šifre izdelkov'!$A$2:$E$14,2,FALSE)</f>
        <v>Čaj</v>
      </c>
      <c r="E431" t="str">
        <f>VLOOKUP(C431,'Šifre izdelkov'!$A$2:$E$14,3,FALSE)</f>
        <v>Napitki</v>
      </c>
      <c r="F431" t="s">
        <v>37</v>
      </c>
      <c r="G431">
        <f>VLOOKUP(C431,'Šifre izdelkov'!$A$2:$E$14,4,FALSE)</f>
        <v>0.25</v>
      </c>
      <c r="H431">
        <f>VLOOKUP(C431,'Šifre izdelkov'!$A$2:$E$14,5,FALSE)</f>
        <v>0.36249999999999999</v>
      </c>
      <c r="I431">
        <v>10</v>
      </c>
    </row>
    <row r="432" spans="1:9" hidden="1" x14ac:dyDescent="0.25">
      <c r="A432" s="1">
        <v>45303</v>
      </c>
      <c r="B432" t="s">
        <v>10</v>
      </c>
      <c r="C432">
        <v>11</v>
      </c>
      <c r="D432" t="str">
        <f>VLOOKUP(C432,'Šifre izdelkov'!$A$2:$E$14,2,FALSE)</f>
        <v>Sladkor</v>
      </c>
      <c r="E432" t="str">
        <f>VLOOKUP(C432,'Šifre izdelkov'!$A$2:$E$14,3,FALSE)</f>
        <v>Osnovna živila</v>
      </c>
      <c r="F432" t="s">
        <v>37</v>
      </c>
      <c r="G432">
        <f>VLOOKUP(C432,'Šifre izdelkov'!$A$2:$E$14,4,FALSE)</f>
        <v>0.77</v>
      </c>
      <c r="H432">
        <f>VLOOKUP(C432,'Šifre izdelkov'!$A$2:$E$14,5,FALSE)</f>
        <v>1.1165</v>
      </c>
      <c r="I432">
        <v>18</v>
      </c>
    </row>
    <row r="433" spans="1:9" hidden="1" x14ac:dyDescent="0.25">
      <c r="A433" s="1">
        <v>45361</v>
      </c>
      <c r="B433" t="s">
        <v>11</v>
      </c>
      <c r="C433">
        <v>3</v>
      </c>
      <c r="D433" t="str">
        <f>VLOOKUP(C433,'Šifre izdelkov'!$A$2:$E$14,2,FALSE)</f>
        <v>Čaj</v>
      </c>
      <c r="E433" t="str">
        <f>VLOOKUP(C433,'Šifre izdelkov'!$A$2:$E$14,3,FALSE)</f>
        <v>Napitki</v>
      </c>
      <c r="F433" t="s">
        <v>33</v>
      </c>
      <c r="G433">
        <f>VLOOKUP(C433,'Šifre izdelkov'!$A$2:$E$14,4,FALSE)</f>
        <v>0.25</v>
      </c>
      <c r="H433">
        <f>VLOOKUP(C433,'Šifre izdelkov'!$A$2:$E$14,5,FALSE)</f>
        <v>0.36249999999999999</v>
      </c>
      <c r="I433">
        <v>2</v>
      </c>
    </row>
    <row r="434" spans="1:9" hidden="1" x14ac:dyDescent="0.25">
      <c r="A434" s="1">
        <v>45358</v>
      </c>
      <c r="B434" t="s">
        <v>9</v>
      </c>
      <c r="C434">
        <v>7</v>
      </c>
      <c r="D434" t="str">
        <f>VLOOKUP(C434,'Šifre izdelkov'!$A$2:$E$14,2,FALSE)</f>
        <v>Moka</v>
      </c>
      <c r="E434" t="str">
        <f>VLOOKUP(C434,'Šifre izdelkov'!$A$2:$E$14,3,FALSE)</f>
        <v>Osnovna živila</v>
      </c>
      <c r="F434" t="s">
        <v>34</v>
      </c>
      <c r="G434">
        <f>VLOOKUP(C434,'Šifre izdelkov'!$A$2:$E$14,4,FALSE)</f>
        <v>0.55000000000000004</v>
      </c>
      <c r="H434">
        <f>VLOOKUP(C434,'Šifre izdelkov'!$A$2:$E$14,5,FALSE)</f>
        <v>0.79749999999999999</v>
      </c>
      <c r="I434">
        <v>18</v>
      </c>
    </row>
    <row r="435" spans="1:9" hidden="1" x14ac:dyDescent="0.25">
      <c r="A435" s="1">
        <v>45306</v>
      </c>
      <c r="B435" t="s">
        <v>10</v>
      </c>
      <c r="C435">
        <v>5</v>
      </c>
      <c r="D435" t="str">
        <f>VLOOKUP(C435,'Šifre izdelkov'!$A$2:$E$14,2,FALSE)</f>
        <v>Olje</v>
      </c>
      <c r="E435" t="str">
        <f>VLOOKUP(C435,'Šifre izdelkov'!$A$2:$E$14,3,FALSE)</f>
        <v>Osnovna živila</v>
      </c>
      <c r="F435" t="s">
        <v>35</v>
      </c>
      <c r="G435">
        <f>VLOOKUP(C435,'Šifre izdelkov'!$A$2:$E$14,4,FALSE)</f>
        <v>2.1</v>
      </c>
      <c r="H435">
        <f>VLOOKUP(C435,'Šifre izdelkov'!$A$2:$E$14,5,FALSE)</f>
        <v>3.0449999999999999</v>
      </c>
      <c r="I435">
        <v>23</v>
      </c>
    </row>
    <row r="436" spans="1:9" hidden="1" x14ac:dyDescent="0.25">
      <c r="A436" s="1">
        <v>45358</v>
      </c>
      <c r="B436" t="s">
        <v>11</v>
      </c>
      <c r="C436">
        <v>5</v>
      </c>
      <c r="D436" t="str">
        <f>VLOOKUP(C436,'Šifre izdelkov'!$A$2:$E$14,2,FALSE)</f>
        <v>Olje</v>
      </c>
      <c r="E436" t="str">
        <f>VLOOKUP(C436,'Šifre izdelkov'!$A$2:$E$14,3,FALSE)</f>
        <v>Osnovna živila</v>
      </c>
      <c r="F436" t="s">
        <v>34</v>
      </c>
      <c r="G436">
        <f>VLOOKUP(C436,'Šifre izdelkov'!$A$2:$E$14,4,FALSE)</f>
        <v>2.1</v>
      </c>
      <c r="H436">
        <f>VLOOKUP(C436,'Šifre izdelkov'!$A$2:$E$14,5,FALSE)</f>
        <v>3.0449999999999999</v>
      </c>
      <c r="I436">
        <v>20</v>
      </c>
    </row>
    <row r="437" spans="1:9" hidden="1" x14ac:dyDescent="0.25">
      <c r="A437" s="1">
        <v>45318</v>
      </c>
      <c r="B437" t="s">
        <v>9</v>
      </c>
      <c r="C437">
        <v>12</v>
      </c>
      <c r="D437" t="str">
        <f>VLOOKUP(C437,'Šifre izdelkov'!$A$2:$E$14,2,FALSE)</f>
        <v>Pršut</v>
      </c>
      <c r="E437" t="str">
        <f>VLOOKUP(C437,'Šifre izdelkov'!$A$2:$E$14,3,FALSE)</f>
        <v>Meso in mesni izdelki</v>
      </c>
      <c r="F437" t="s">
        <v>34</v>
      </c>
      <c r="G437">
        <f>VLOOKUP(C437,'Šifre izdelkov'!$A$2:$E$14,4,FALSE)</f>
        <v>8.75</v>
      </c>
      <c r="H437">
        <f>VLOOKUP(C437,'Šifre izdelkov'!$A$2:$E$14,5,FALSE)</f>
        <v>12.6875</v>
      </c>
      <c r="I437">
        <v>29</v>
      </c>
    </row>
    <row r="438" spans="1:9" hidden="1" x14ac:dyDescent="0.25">
      <c r="A438" s="1">
        <v>45311</v>
      </c>
      <c r="B438" t="s">
        <v>10</v>
      </c>
      <c r="C438">
        <v>5</v>
      </c>
      <c r="D438" t="str">
        <f>VLOOKUP(C438,'Šifre izdelkov'!$A$2:$E$14,2,FALSE)</f>
        <v>Olje</v>
      </c>
      <c r="E438" t="str">
        <f>VLOOKUP(C438,'Šifre izdelkov'!$A$2:$E$14,3,FALSE)</f>
        <v>Osnovna živila</v>
      </c>
      <c r="F438" t="s">
        <v>35</v>
      </c>
      <c r="G438">
        <f>VLOOKUP(C438,'Šifre izdelkov'!$A$2:$E$14,4,FALSE)</f>
        <v>2.1</v>
      </c>
      <c r="H438">
        <f>VLOOKUP(C438,'Šifre izdelkov'!$A$2:$E$14,5,FALSE)</f>
        <v>3.0449999999999999</v>
      </c>
      <c r="I438">
        <v>21</v>
      </c>
    </row>
    <row r="439" spans="1:9" hidden="1" x14ac:dyDescent="0.25">
      <c r="A439" s="1">
        <v>45309</v>
      </c>
      <c r="B439" t="s">
        <v>11</v>
      </c>
      <c r="C439">
        <v>1</v>
      </c>
      <c r="D439" t="str">
        <f>VLOOKUP(C439,'Šifre izdelkov'!$A$2:$E$14,2,FALSE)</f>
        <v>Kava</v>
      </c>
      <c r="E439" t="str">
        <f>VLOOKUP(C439,'Šifre izdelkov'!$A$2:$E$14,3,FALSE)</f>
        <v>Napitki</v>
      </c>
      <c r="F439" t="s">
        <v>36</v>
      </c>
      <c r="G439">
        <f>VLOOKUP(C439,'Šifre izdelkov'!$A$2:$E$14,4,FALSE)</f>
        <v>0.5</v>
      </c>
      <c r="H439">
        <f>VLOOKUP(C439,'Šifre izdelkov'!$A$2:$E$14,5,FALSE)</f>
        <v>0.72499999999999998</v>
      </c>
      <c r="I439">
        <v>21</v>
      </c>
    </row>
    <row r="440" spans="1:9" hidden="1" x14ac:dyDescent="0.25">
      <c r="A440" s="1">
        <v>45331</v>
      </c>
      <c r="B440" t="s">
        <v>9</v>
      </c>
      <c r="C440">
        <v>9</v>
      </c>
      <c r="D440" t="str">
        <f>VLOOKUP(C440,'Šifre izdelkov'!$A$2:$E$14,2,FALSE)</f>
        <v>Sol</v>
      </c>
      <c r="E440" t="str">
        <f>VLOOKUP(C440,'Šifre izdelkov'!$A$2:$E$14,3,FALSE)</f>
        <v>Začimbe</v>
      </c>
      <c r="F440" t="s">
        <v>37</v>
      </c>
      <c r="G440">
        <f>VLOOKUP(C440,'Šifre izdelkov'!$A$2:$E$14,4,FALSE)</f>
        <v>0.7</v>
      </c>
      <c r="H440">
        <f>VLOOKUP(C440,'Šifre izdelkov'!$A$2:$E$14,5,FALSE)</f>
        <v>1.0149999999999999</v>
      </c>
      <c r="I440">
        <v>1</v>
      </c>
    </row>
    <row r="441" spans="1:9" hidden="1" x14ac:dyDescent="0.25">
      <c r="A441" s="1">
        <v>45379</v>
      </c>
      <c r="B441" t="s">
        <v>10</v>
      </c>
      <c r="C441">
        <v>13</v>
      </c>
      <c r="D441" t="str">
        <f>VLOOKUP(C441,'Šifre izdelkov'!$A$2:$E$14,2,FALSE)</f>
        <v>Rezanci</v>
      </c>
      <c r="E441" t="str">
        <f>VLOOKUP(C441,'Šifre izdelkov'!$A$2:$E$14,3,FALSE)</f>
        <v>Testenine in riž</v>
      </c>
      <c r="F441" t="s">
        <v>33</v>
      </c>
      <c r="G441">
        <f>VLOOKUP(C441,'Šifre izdelkov'!$A$2:$E$14,4,FALSE)</f>
        <v>0.8</v>
      </c>
      <c r="H441">
        <f>VLOOKUP(C441,'Šifre izdelkov'!$A$2:$E$14,5,FALSE)</f>
        <v>1.1599999999999999</v>
      </c>
      <c r="I441">
        <v>19</v>
      </c>
    </row>
    <row r="442" spans="1:9" hidden="1" x14ac:dyDescent="0.25">
      <c r="A442" s="1">
        <v>45359</v>
      </c>
      <c r="B442" t="s">
        <v>11</v>
      </c>
      <c r="C442">
        <v>8</v>
      </c>
      <c r="D442" t="str">
        <f>VLOOKUP(C442,'Šifre izdelkov'!$A$2:$E$14,2,FALSE)</f>
        <v>Pelati</v>
      </c>
      <c r="E442" t="str">
        <f>VLOOKUP(C442,'Šifre izdelkov'!$A$2:$E$14,3,FALSE)</f>
        <v>Konzervirana hrana</v>
      </c>
      <c r="F442" t="s">
        <v>33</v>
      </c>
      <c r="G442">
        <f>VLOOKUP(C442,'Šifre izdelkov'!$A$2:$E$14,4,FALSE)</f>
        <v>1.9</v>
      </c>
      <c r="H442">
        <f>VLOOKUP(C442,'Šifre izdelkov'!$A$2:$E$14,5,FALSE)</f>
        <v>2.7549999999999999</v>
      </c>
      <c r="I442">
        <v>12</v>
      </c>
    </row>
    <row r="443" spans="1:9" hidden="1" x14ac:dyDescent="0.25">
      <c r="A443" s="1">
        <v>45343</v>
      </c>
      <c r="B443" t="s">
        <v>9</v>
      </c>
      <c r="C443">
        <v>2</v>
      </c>
      <c r="D443" t="str">
        <f>VLOOKUP(C443,'Šifre izdelkov'!$A$2:$E$14,2,FALSE)</f>
        <v>Kakav</v>
      </c>
      <c r="E443" t="str">
        <f>VLOOKUP(C443,'Šifre izdelkov'!$A$2:$E$14,3,FALSE)</f>
        <v>Napitki</v>
      </c>
      <c r="F443" t="s">
        <v>34</v>
      </c>
      <c r="G443">
        <f>VLOOKUP(C443,'Šifre izdelkov'!$A$2:$E$14,4,FALSE)</f>
        <v>0.3</v>
      </c>
      <c r="H443">
        <f>VLOOKUP(C443,'Šifre izdelkov'!$A$2:$E$14,5,FALSE)</f>
        <v>0.435</v>
      </c>
      <c r="I443">
        <v>25</v>
      </c>
    </row>
    <row r="444" spans="1:9" hidden="1" x14ac:dyDescent="0.25">
      <c r="A444" s="1">
        <v>45340</v>
      </c>
      <c r="B444" t="s">
        <v>10</v>
      </c>
      <c r="C444">
        <v>10</v>
      </c>
      <c r="D444" t="str">
        <f>VLOOKUP(C444,'Šifre izdelkov'!$A$2:$E$14,2,FALSE)</f>
        <v>Maslo</v>
      </c>
      <c r="E444" t="str">
        <f>VLOOKUP(C444,'Šifre izdelkov'!$A$2:$E$14,3,FALSE)</f>
        <v>Mleko in mlečni izdelki</v>
      </c>
      <c r="F444" t="s">
        <v>35</v>
      </c>
      <c r="G444">
        <f>VLOOKUP(C444,'Šifre izdelkov'!$A$2:$E$14,4,FALSE)</f>
        <v>0.98</v>
      </c>
      <c r="H444">
        <f>VLOOKUP(C444,'Šifre izdelkov'!$A$2:$E$14,5,FALSE)</f>
        <v>1.421</v>
      </c>
      <c r="I444">
        <v>26</v>
      </c>
    </row>
    <row r="445" spans="1:9" hidden="1" x14ac:dyDescent="0.25">
      <c r="A445" s="1">
        <v>45390</v>
      </c>
      <c r="B445" t="s">
        <v>11</v>
      </c>
      <c r="C445">
        <v>4</v>
      </c>
      <c r="D445" t="str">
        <f>VLOOKUP(C445,'Šifre izdelkov'!$A$2:$E$14,2,FALSE)</f>
        <v>Mleko</v>
      </c>
      <c r="E445" t="str">
        <f>VLOOKUP(C445,'Šifre izdelkov'!$A$2:$E$14,3,FALSE)</f>
        <v>Mleko in mlečni izdelki</v>
      </c>
      <c r="F445" t="s">
        <v>36</v>
      </c>
      <c r="G445">
        <f>VLOOKUP(C445,'Šifre izdelkov'!$A$2:$E$14,4,FALSE)</f>
        <v>0.8</v>
      </c>
      <c r="H445">
        <f>VLOOKUP(C445,'Šifre izdelkov'!$A$2:$E$14,5,FALSE)</f>
        <v>1.1599999999999999</v>
      </c>
      <c r="I445">
        <v>24</v>
      </c>
    </row>
    <row r="446" spans="1:9" hidden="1" x14ac:dyDescent="0.25">
      <c r="A446" s="1">
        <v>45343</v>
      </c>
      <c r="B446" t="s">
        <v>9</v>
      </c>
      <c r="C446">
        <v>13</v>
      </c>
      <c r="D446" t="str">
        <f>VLOOKUP(C446,'Šifre izdelkov'!$A$2:$E$14,2,FALSE)</f>
        <v>Rezanci</v>
      </c>
      <c r="E446" t="str">
        <f>VLOOKUP(C446,'Šifre izdelkov'!$A$2:$E$14,3,FALSE)</f>
        <v>Testenine in riž</v>
      </c>
      <c r="F446" t="s">
        <v>37</v>
      </c>
      <c r="G446">
        <f>VLOOKUP(C446,'Šifre izdelkov'!$A$2:$E$14,4,FALSE)</f>
        <v>0.8</v>
      </c>
      <c r="H446">
        <f>VLOOKUP(C446,'Šifre izdelkov'!$A$2:$E$14,5,FALSE)</f>
        <v>1.1599999999999999</v>
      </c>
      <c r="I446">
        <v>12</v>
      </c>
    </row>
    <row r="447" spans="1:9" hidden="1" x14ac:dyDescent="0.25">
      <c r="A447" s="1">
        <v>45370</v>
      </c>
      <c r="B447" t="s">
        <v>10</v>
      </c>
      <c r="C447">
        <v>6</v>
      </c>
      <c r="D447" t="str">
        <f>VLOOKUP(C447,'Šifre izdelkov'!$A$2:$E$14,2,FALSE)</f>
        <v>Riž</v>
      </c>
      <c r="E447" t="str">
        <f>VLOOKUP(C447,'Šifre izdelkov'!$A$2:$E$14,3,FALSE)</f>
        <v>Testenine in riž</v>
      </c>
      <c r="F447" t="s">
        <v>33</v>
      </c>
      <c r="G447">
        <f>VLOOKUP(C447,'Šifre izdelkov'!$A$2:$E$14,4,FALSE)</f>
        <v>1.67</v>
      </c>
      <c r="H447">
        <f>VLOOKUP(C447,'Šifre izdelkov'!$A$2:$E$14,5,FALSE)</f>
        <v>2.4215</v>
      </c>
      <c r="I447">
        <v>14</v>
      </c>
    </row>
    <row r="448" spans="1:9" hidden="1" x14ac:dyDescent="0.25">
      <c r="A448" s="1">
        <v>45315</v>
      </c>
      <c r="B448" t="s">
        <v>11</v>
      </c>
      <c r="C448">
        <v>1</v>
      </c>
      <c r="D448" t="str">
        <f>VLOOKUP(C448,'Šifre izdelkov'!$A$2:$E$14,2,FALSE)</f>
        <v>Kava</v>
      </c>
      <c r="E448" t="str">
        <f>VLOOKUP(C448,'Šifre izdelkov'!$A$2:$E$14,3,FALSE)</f>
        <v>Napitki</v>
      </c>
      <c r="F448" t="s">
        <v>34</v>
      </c>
      <c r="G448">
        <f>VLOOKUP(C448,'Šifre izdelkov'!$A$2:$E$14,4,FALSE)</f>
        <v>0.5</v>
      </c>
      <c r="H448">
        <f>VLOOKUP(C448,'Šifre izdelkov'!$A$2:$E$14,5,FALSE)</f>
        <v>0.72499999999999998</v>
      </c>
      <c r="I448">
        <v>5</v>
      </c>
    </row>
    <row r="449" spans="1:9" hidden="1" x14ac:dyDescent="0.25">
      <c r="A449" s="1">
        <v>45381</v>
      </c>
      <c r="B449" t="s">
        <v>9</v>
      </c>
      <c r="C449">
        <v>1</v>
      </c>
      <c r="D449" t="str">
        <f>VLOOKUP(C449,'Šifre izdelkov'!$A$2:$E$14,2,FALSE)</f>
        <v>Kava</v>
      </c>
      <c r="E449" t="str">
        <f>VLOOKUP(C449,'Šifre izdelkov'!$A$2:$E$14,3,FALSE)</f>
        <v>Napitki</v>
      </c>
      <c r="F449" t="s">
        <v>34</v>
      </c>
      <c r="G449">
        <f>VLOOKUP(C449,'Šifre izdelkov'!$A$2:$E$14,4,FALSE)</f>
        <v>0.5</v>
      </c>
      <c r="H449">
        <f>VLOOKUP(C449,'Šifre izdelkov'!$A$2:$E$14,5,FALSE)</f>
        <v>0.72499999999999998</v>
      </c>
      <c r="I449">
        <v>28</v>
      </c>
    </row>
    <row r="450" spans="1:9" hidden="1" x14ac:dyDescent="0.25">
      <c r="A450" s="1">
        <v>45312</v>
      </c>
      <c r="B450" t="s">
        <v>10</v>
      </c>
      <c r="C450">
        <v>10</v>
      </c>
      <c r="D450" t="str">
        <f>VLOOKUP(C450,'Šifre izdelkov'!$A$2:$E$14,2,FALSE)</f>
        <v>Maslo</v>
      </c>
      <c r="E450" t="str">
        <f>VLOOKUP(C450,'Šifre izdelkov'!$A$2:$E$14,3,FALSE)</f>
        <v>Mleko in mlečni izdelki</v>
      </c>
      <c r="F450" t="s">
        <v>34</v>
      </c>
      <c r="G450">
        <f>VLOOKUP(C450,'Šifre izdelkov'!$A$2:$E$14,4,FALSE)</f>
        <v>0.98</v>
      </c>
      <c r="H450">
        <f>VLOOKUP(C450,'Šifre izdelkov'!$A$2:$E$14,5,FALSE)</f>
        <v>1.421</v>
      </c>
      <c r="I450">
        <v>27</v>
      </c>
    </row>
    <row r="451" spans="1:9" hidden="1" x14ac:dyDescent="0.25">
      <c r="A451" s="1">
        <v>45301</v>
      </c>
      <c r="B451" t="s">
        <v>11</v>
      </c>
      <c r="C451">
        <v>1</v>
      </c>
      <c r="D451" t="str">
        <f>VLOOKUP(C451,'Šifre izdelkov'!$A$2:$E$14,2,FALSE)</f>
        <v>Kava</v>
      </c>
      <c r="E451" t="str">
        <f>VLOOKUP(C451,'Šifre izdelkov'!$A$2:$E$14,3,FALSE)</f>
        <v>Napitki</v>
      </c>
      <c r="F451" t="s">
        <v>34</v>
      </c>
      <c r="G451">
        <f>VLOOKUP(C451,'Šifre izdelkov'!$A$2:$E$14,4,FALSE)</f>
        <v>0.5</v>
      </c>
      <c r="H451">
        <f>VLOOKUP(C451,'Šifre izdelkov'!$A$2:$E$14,5,FALSE)</f>
        <v>0.72499999999999998</v>
      </c>
      <c r="I451">
        <v>1</v>
      </c>
    </row>
    <row r="452" spans="1:9" hidden="1" x14ac:dyDescent="0.25">
      <c r="A452" s="1">
        <v>45370</v>
      </c>
      <c r="B452" t="s">
        <v>9</v>
      </c>
      <c r="C452">
        <v>4</v>
      </c>
      <c r="D452" t="str">
        <f>VLOOKUP(C452,'Šifre izdelkov'!$A$2:$E$14,2,FALSE)</f>
        <v>Mleko</v>
      </c>
      <c r="E452" t="str">
        <f>VLOOKUP(C452,'Šifre izdelkov'!$A$2:$E$14,3,FALSE)</f>
        <v>Mleko in mlečni izdelki</v>
      </c>
      <c r="F452" t="s">
        <v>35</v>
      </c>
      <c r="G452">
        <f>VLOOKUP(C452,'Šifre izdelkov'!$A$2:$E$14,4,FALSE)</f>
        <v>0.8</v>
      </c>
      <c r="H452">
        <f>VLOOKUP(C452,'Šifre izdelkov'!$A$2:$E$14,5,FALSE)</f>
        <v>1.1599999999999999</v>
      </c>
      <c r="I452">
        <v>4</v>
      </c>
    </row>
    <row r="453" spans="1:9" hidden="1" x14ac:dyDescent="0.25">
      <c r="A453" s="1">
        <v>45327</v>
      </c>
      <c r="B453" t="s">
        <v>10</v>
      </c>
      <c r="C453">
        <v>5</v>
      </c>
      <c r="D453" t="str">
        <f>VLOOKUP(C453,'Šifre izdelkov'!$A$2:$E$14,2,FALSE)</f>
        <v>Olje</v>
      </c>
      <c r="E453" t="str">
        <f>VLOOKUP(C453,'Šifre izdelkov'!$A$2:$E$14,3,FALSE)</f>
        <v>Osnovna živila</v>
      </c>
      <c r="F453" t="s">
        <v>36</v>
      </c>
      <c r="G453">
        <f>VLOOKUP(C453,'Šifre izdelkov'!$A$2:$E$14,4,FALSE)</f>
        <v>2.1</v>
      </c>
      <c r="H453">
        <f>VLOOKUP(C453,'Šifre izdelkov'!$A$2:$E$14,5,FALSE)</f>
        <v>3.0449999999999999</v>
      </c>
      <c r="I453">
        <v>25</v>
      </c>
    </row>
    <row r="454" spans="1:9" hidden="1" x14ac:dyDescent="0.25">
      <c r="A454" s="1">
        <v>45356</v>
      </c>
      <c r="B454" t="s">
        <v>11</v>
      </c>
      <c r="C454">
        <v>6</v>
      </c>
      <c r="D454" t="str">
        <f>VLOOKUP(C454,'Šifre izdelkov'!$A$2:$E$14,2,FALSE)</f>
        <v>Riž</v>
      </c>
      <c r="E454" t="str">
        <f>VLOOKUP(C454,'Šifre izdelkov'!$A$2:$E$14,3,FALSE)</f>
        <v>Testenine in riž</v>
      </c>
      <c r="F454" t="s">
        <v>37</v>
      </c>
      <c r="G454">
        <f>VLOOKUP(C454,'Šifre izdelkov'!$A$2:$E$14,4,FALSE)</f>
        <v>1.67</v>
      </c>
      <c r="H454">
        <f>VLOOKUP(C454,'Šifre izdelkov'!$A$2:$E$14,5,FALSE)</f>
        <v>2.4215</v>
      </c>
      <c r="I454">
        <v>12</v>
      </c>
    </row>
    <row r="455" spans="1:9" hidden="1" x14ac:dyDescent="0.25">
      <c r="A455" s="1">
        <v>45384</v>
      </c>
      <c r="B455" t="s">
        <v>9</v>
      </c>
      <c r="C455">
        <v>13</v>
      </c>
      <c r="D455" t="str">
        <f>VLOOKUP(C455,'Šifre izdelkov'!$A$2:$E$14,2,FALSE)</f>
        <v>Rezanci</v>
      </c>
      <c r="E455" t="str">
        <f>VLOOKUP(C455,'Šifre izdelkov'!$A$2:$E$14,3,FALSE)</f>
        <v>Testenine in riž</v>
      </c>
      <c r="F455" t="s">
        <v>33</v>
      </c>
      <c r="G455">
        <f>VLOOKUP(C455,'Šifre izdelkov'!$A$2:$E$14,4,FALSE)</f>
        <v>0.8</v>
      </c>
      <c r="H455">
        <f>VLOOKUP(C455,'Šifre izdelkov'!$A$2:$E$14,5,FALSE)</f>
        <v>1.1599999999999999</v>
      </c>
      <c r="I455">
        <v>9</v>
      </c>
    </row>
    <row r="456" spans="1:9" hidden="1" x14ac:dyDescent="0.25">
      <c r="A456" s="1">
        <v>45316</v>
      </c>
      <c r="B456" t="s">
        <v>10</v>
      </c>
      <c r="C456">
        <v>12</v>
      </c>
      <c r="D456" t="str">
        <f>VLOOKUP(C456,'Šifre izdelkov'!$A$2:$E$14,2,FALSE)</f>
        <v>Pršut</v>
      </c>
      <c r="E456" t="str">
        <f>VLOOKUP(C456,'Šifre izdelkov'!$A$2:$E$14,3,FALSE)</f>
        <v>Meso in mesni izdelki</v>
      </c>
      <c r="F456" t="s">
        <v>34</v>
      </c>
      <c r="G456">
        <f>VLOOKUP(C456,'Šifre izdelkov'!$A$2:$E$14,4,FALSE)</f>
        <v>8.75</v>
      </c>
      <c r="H456">
        <f>VLOOKUP(C456,'Šifre izdelkov'!$A$2:$E$14,5,FALSE)</f>
        <v>12.6875</v>
      </c>
      <c r="I456">
        <v>22</v>
      </c>
    </row>
    <row r="457" spans="1:9" hidden="1" x14ac:dyDescent="0.25">
      <c r="A457" s="1">
        <v>45327</v>
      </c>
      <c r="B457" t="s">
        <v>11</v>
      </c>
      <c r="C457">
        <v>13</v>
      </c>
      <c r="D457" t="str">
        <f>VLOOKUP(C457,'Šifre izdelkov'!$A$2:$E$14,2,FALSE)</f>
        <v>Rezanci</v>
      </c>
      <c r="E457" t="str">
        <f>VLOOKUP(C457,'Šifre izdelkov'!$A$2:$E$14,3,FALSE)</f>
        <v>Testenine in riž</v>
      </c>
      <c r="F457" t="s">
        <v>35</v>
      </c>
      <c r="G457">
        <f>VLOOKUP(C457,'Šifre izdelkov'!$A$2:$E$14,4,FALSE)</f>
        <v>0.8</v>
      </c>
      <c r="H457">
        <f>VLOOKUP(C457,'Šifre izdelkov'!$A$2:$E$14,5,FALSE)</f>
        <v>1.1599999999999999</v>
      </c>
      <c r="I457">
        <v>2</v>
      </c>
    </row>
    <row r="458" spans="1:9" hidden="1" x14ac:dyDescent="0.25">
      <c r="A458" s="1">
        <v>45334</v>
      </c>
      <c r="B458" t="s">
        <v>9</v>
      </c>
      <c r="C458">
        <v>4</v>
      </c>
      <c r="D458" t="str">
        <f>VLOOKUP(C458,'Šifre izdelkov'!$A$2:$E$14,2,FALSE)</f>
        <v>Mleko</v>
      </c>
      <c r="E458" t="str">
        <f>VLOOKUP(C458,'Šifre izdelkov'!$A$2:$E$14,3,FALSE)</f>
        <v>Mleko in mlečni izdelki</v>
      </c>
      <c r="F458" t="s">
        <v>36</v>
      </c>
      <c r="G458">
        <f>VLOOKUP(C458,'Šifre izdelkov'!$A$2:$E$14,4,FALSE)</f>
        <v>0.8</v>
      </c>
      <c r="H458">
        <f>VLOOKUP(C458,'Šifre izdelkov'!$A$2:$E$14,5,FALSE)</f>
        <v>1.1599999999999999</v>
      </c>
      <c r="I458">
        <v>22</v>
      </c>
    </row>
    <row r="459" spans="1:9" hidden="1" x14ac:dyDescent="0.25">
      <c r="A459" s="1">
        <v>45347</v>
      </c>
      <c r="B459" t="s">
        <v>10</v>
      </c>
      <c r="C459">
        <v>12</v>
      </c>
      <c r="D459" t="str">
        <f>VLOOKUP(C459,'Šifre izdelkov'!$A$2:$E$14,2,FALSE)</f>
        <v>Pršut</v>
      </c>
      <c r="E459" t="str">
        <f>VLOOKUP(C459,'Šifre izdelkov'!$A$2:$E$14,3,FALSE)</f>
        <v>Meso in mesni izdelki</v>
      </c>
      <c r="F459" t="s">
        <v>37</v>
      </c>
      <c r="G459">
        <f>VLOOKUP(C459,'Šifre izdelkov'!$A$2:$E$14,4,FALSE)</f>
        <v>8.75</v>
      </c>
      <c r="H459">
        <f>VLOOKUP(C459,'Šifre izdelkov'!$A$2:$E$14,5,FALSE)</f>
        <v>12.6875</v>
      </c>
      <c r="I459">
        <v>19</v>
      </c>
    </row>
    <row r="460" spans="1:9" hidden="1" x14ac:dyDescent="0.25">
      <c r="A460" s="1">
        <v>45334</v>
      </c>
      <c r="B460" t="s">
        <v>11</v>
      </c>
      <c r="C460">
        <v>8</v>
      </c>
      <c r="D460" t="str">
        <f>VLOOKUP(C460,'Šifre izdelkov'!$A$2:$E$14,2,FALSE)</f>
        <v>Pelati</v>
      </c>
      <c r="E460" t="str">
        <f>VLOOKUP(C460,'Šifre izdelkov'!$A$2:$E$14,3,FALSE)</f>
        <v>Konzervirana hrana</v>
      </c>
      <c r="F460" t="s">
        <v>33</v>
      </c>
      <c r="G460">
        <f>VLOOKUP(C460,'Šifre izdelkov'!$A$2:$E$14,4,FALSE)</f>
        <v>1.9</v>
      </c>
      <c r="H460">
        <f>VLOOKUP(C460,'Šifre izdelkov'!$A$2:$E$14,5,FALSE)</f>
        <v>2.7549999999999999</v>
      </c>
      <c r="I460">
        <v>17</v>
      </c>
    </row>
    <row r="461" spans="1:9" hidden="1" x14ac:dyDescent="0.25">
      <c r="A461" s="1">
        <v>45302</v>
      </c>
      <c r="B461" t="s">
        <v>9</v>
      </c>
      <c r="C461">
        <v>8</v>
      </c>
      <c r="D461" t="str">
        <f>VLOOKUP(C461,'Šifre izdelkov'!$A$2:$E$14,2,FALSE)</f>
        <v>Pelati</v>
      </c>
      <c r="E461" t="str">
        <f>VLOOKUP(C461,'Šifre izdelkov'!$A$2:$E$14,3,FALSE)</f>
        <v>Konzervirana hrana</v>
      </c>
      <c r="F461" t="s">
        <v>33</v>
      </c>
      <c r="G461">
        <f>VLOOKUP(C461,'Šifre izdelkov'!$A$2:$E$14,4,FALSE)</f>
        <v>1.9</v>
      </c>
      <c r="H461">
        <f>VLOOKUP(C461,'Šifre izdelkov'!$A$2:$E$14,5,FALSE)</f>
        <v>2.7549999999999999</v>
      </c>
      <c r="I461">
        <v>23</v>
      </c>
    </row>
    <row r="462" spans="1:9" hidden="1" x14ac:dyDescent="0.25">
      <c r="A462" s="1">
        <v>45345</v>
      </c>
      <c r="B462" t="s">
        <v>10</v>
      </c>
      <c r="C462">
        <v>1</v>
      </c>
      <c r="D462" t="str">
        <f>VLOOKUP(C462,'Šifre izdelkov'!$A$2:$E$14,2,FALSE)</f>
        <v>Kava</v>
      </c>
      <c r="E462" t="str">
        <f>VLOOKUP(C462,'Šifre izdelkov'!$A$2:$E$14,3,FALSE)</f>
        <v>Napitki</v>
      </c>
      <c r="F462" t="s">
        <v>33</v>
      </c>
      <c r="G462">
        <f>VLOOKUP(C462,'Šifre izdelkov'!$A$2:$E$14,4,FALSE)</f>
        <v>0.5</v>
      </c>
      <c r="H462">
        <f>VLOOKUP(C462,'Šifre izdelkov'!$A$2:$E$14,5,FALSE)</f>
        <v>0.72499999999999998</v>
      </c>
      <c r="I462">
        <v>27</v>
      </c>
    </row>
    <row r="463" spans="1:9" hidden="1" x14ac:dyDescent="0.25">
      <c r="A463" s="1">
        <v>45398</v>
      </c>
      <c r="B463" t="s">
        <v>11</v>
      </c>
      <c r="C463">
        <v>2</v>
      </c>
      <c r="D463" t="str">
        <f>VLOOKUP(C463,'Šifre izdelkov'!$A$2:$E$14,2,FALSE)</f>
        <v>Kakav</v>
      </c>
      <c r="E463" t="str">
        <f>VLOOKUP(C463,'Šifre izdelkov'!$A$2:$E$14,3,FALSE)</f>
        <v>Napitki</v>
      </c>
      <c r="F463" t="s">
        <v>33</v>
      </c>
      <c r="G463">
        <f>VLOOKUP(C463,'Šifre izdelkov'!$A$2:$E$14,4,FALSE)</f>
        <v>0.3</v>
      </c>
      <c r="H463">
        <f>VLOOKUP(C463,'Šifre izdelkov'!$A$2:$E$14,5,FALSE)</f>
        <v>0.435</v>
      </c>
      <c r="I463">
        <v>18</v>
      </c>
    </row>
    <row r="464" spans="1:9" hidden="1" x14ac:dyDescent="0.25">
      <c r="A464" s="1">
        <v>45382</v>
      </c>
      <c r="B464" t="s">
        <v>9</v>
      </c>
      <c r="C464">
        <v>1</v>
      </c>
      <c r="D464" t="str">
        <f>VLOOKUP(C464,'Šifre izdelkov'!$A$2:$E$14,2,FALSE)</f>
        <v>Kava</v>
      </c>
      <c r="E464" t="str">
        <f>VLOOKUP(C464,'Šifre izdelkov'!$A$2:$E$14,3,FALSE)</f>
        <v>Napitki</v>
      </c>
      <c r="F464" t="s">
        <v>33</v>
      </c>
      <c r="G464">
        <f>VLOOKUP(C464,'Šifre izdelkov'!$A$2:$E$14,4,FALSE)</f>
        <v>0.5</v>
      </c>
      <c r="H464">
        <f>VLOOKUP(C464,'Šifre izdelkov'!$A$2:$E$14,5,FALSE)</f>
        <v>0.72499999999999998</v>
      </c>
      <c r="I464">
        <v>21</v>
      </c>
    </row>
    <row r="465" spans="1:9" hidden="1" x14ac:dyDescent="0.25">
      <c r="A465" s="1">
        <v>45314</v>
      </c>
      <c r="B465" t="s">
        <v>10</v>
      </c>
      <c r="C465">
        <v>6</v>
      </c>
      <c r="D465" t="str">
        <f>VLOOKUP(C465,'Šifre izdelkov'!$A$2:$E$14,2,FALSE)</f>
        <v>Riž</v>
      </c>
      <c r="E465" t="str">
        <f>VLOOKUP(C465,'Šifre izdelkov'!$A$2:$E$14,3,FALSE)</f>
        <v>Testenine in riž</v>
      </c>
      <c r="F465" t="s">
        <v>35</v>
      </c>
      <c r="G465">
        <f>VLOOKUP(C465,'Šifre izdelkov'!$A$2:$E$14,4,FALSE)</f>
        <v>1.67</v>
      </c>
      <c r="H465">
        <f>VLOOKUP(C465,'Šifre izdelkov'!$A$2:$E$14,5,FALSE)</f>
        <v>2.4215</v>
      </c>
      <c r="I465">
        <v>8</v>
      </c>
    </row>
    <row r="466" spans="1:9" hidden="1" x14ac:dyDescent="0.25">
      <c r="A466" s="1">
        <v>45323</v>
      </c>
      <c r="B466" t="s">
        <v>11</v>
      </c>
      <c r="C466">
        <v>1</v>
      </c>
      <c r="D466" t="str">
        <f>VLOOKUP(C466,'Šifre izdelkov'!$A$2:$E$14,2,FALSE)</f>
        <v>Kava</v>
      </c>
      <c r="E466" t="str">
        <f>VLOOKUP(C466,'Šifre izdelkov'!$A$2:$E$14,3,FALSE)</f>
        <v>Napitki</v>
      </c>
      <c r="F466" t="s">
        <v>35</v>
      </c>
      <c r="G466">
        <f>VLOOKUP(C466,'Šifre izdelkov'!$A$2:$E$14,4,FALSE)</f>
        <v>0.5</v>
      </c>
      <c r="H466">
        <f>VLOOKUP(C466,'Šifre izdelkov'!$A$2:$E$14,5,FALSE)</f>
        <v>0.72499999999999998</v>
      </c>
      <c r="I466">
        <v>17</v>
      </c>
    </row>
    <row r="467" spans="1:9" hidden="1" x14ac:dyDescent="0.25">
      <c r="A467" s="1">
        <v>45350</v>
      </c>
      <c r="B467" t="s">
        <v>9</v>
      </c>
      <c r="C467">
        <v>9</v>
      </c>
      <c r="D467" t="str">
        <f>VLOOKUP(C467,'Šifre izdelkov'!$A$2:$E$14,2,FALSE)</f>
        <v>Sol</v>
      </c>
      <c r="E467" t="str">
        <f>VLOOKUP(C467,'Šifre izdelkov'!$A$2:$E$14,3,FALSE)</f>
        <v>Začimbe</v>
      </c>
      <c r="F467" t="s">
        <v>35</v>
      </c>
      <c r="G467">
        <f>VLOOKUP(C467,'Šifre izdelkov'!$A$2:$E$14,4,FALSE)</f>
        <v>0.7</v>
      </c>
      <c r="H467">
        <f>VLOOKUP(C467,'Šifre izdelkov'!$A$2:$E$14,5,FALSE)</f>
        <v>1.0149999999999999</v>
      </c>
      <c r="I467">
        <v>28</v>
      </c>
    </row>
    <row r="468" spans="1:9" hidden="1" x14ac:dyDescent="0.25">
      <c r="A468" s="1">
        <v>45330</v>
      </c>
      <c r="B468" t="s">
        <v>10</v>
      </c>
      <c r="C468">
        <v>6</v>
      </c>
      <c r="D468" t="str">
        <f>VLOOKUP(C468,'Šifre izdelkov'!$A$2:$E$14,2,FALSE)</f>
        <v>Riž</v>
      </c>
      <c r="E468" t="str">
        <f>VLOOKUP(C468,'Šifre izdelkov'!$A$2:$E$14,3,FALSE)</f>
        <v>Testenine in riž</v>
      </c>
      <c r="F468" t="s">
        <v>36</v>
      </c>
      <c r="G468">
        <f>VLOOKUP(C468,'Šifre izdelkov'!$A$2:$E$14,4,FALSE)</f>
        <v>1.67</v>
      </c>
      <c r="H468">
        <f>VLOOKUP(C468,'Šifre izdelkov'!$A$2:$E$14,5,FALSE)</f>
        <v>2.4215</v>
      </c>
      <c r="I468">
        <v>6</v>
      </c>
    </row>
    <row r="469" spans="1:9" hidden="1" x14ac:dyDescent="0.25">
      <c r="A469" s="1">
        <v>45320</v>
      </c>
      <c r="B469" t="s">
        <v>11</v>
      </c>
      <c r="C469">
        <v>3</v>
      </c>
      <c r="D469" t="str">
        <f>VLOOKUP(C469,'Šifre izdelkov'!$A$2:$E$14,2,FALSE)</f>
        <v>Čaj</v>
      </c>
      <c r="E469" t="str">
        <f>VLOOKUP(C469,'Šifre izdelkov'!$A$2:$E$14,3,FALSE)</f>
        <v>Napitki</v>
      </c>
      <c r="F469" t="s">
        <v>36</v>
      </c>
      <c r="G469">
        <f>VLOOKUP(C469,'Šifre izdelkov'!$A$2:$E$14,4,FALSE)</f>
        <v>0.25</v>
      </c>
      <c r="H469">
        <f>VLOOKUP(C469,'Šifre izdelkov'!$A$2:$E$14,5,FALSE)</f>
        <v>0.36249999999999999</v>
      </c>
      <c r="I469">
        <v>24</v>
      </c>
    </row>
    <row r="470" spans="1:9" hidden="1" x14ac:dyDescent="0.25">
      <c r="A470" s="1">
        <v>45328</v>
      </c>
      <c r="B470" t="s">
        <v>9</v>
      </c>
      <c r="C470">
        <v>9</v>
      </c>
      <c r="D470" t="str">
        <f>VLOOKUP(C470,'Šifre izdelkov'!$A$2:$E$14,2,FALSE)</f>
        <v>Sol</v>
      </c>
      <c r="E470" t="str">
        <f>VLOOKUP(C470,'Šifre izdelkov'!$A$2:$E$14,3,FALSE)</f>
        <v>Začimbe</v>
      </c>
      <c r="F470" t="s">
        <v>35</v>
      </c>
      <c r="G470">
        <f>VLOOKUP(C470,'Šifre izdelkov'!$A$2:$E$14,4,FALSE)</f>
        <v>0.7</v>
      </c>
      <c r="H470">
        <f>VLOOKUP(C470,'Šifre izdelkov'!$A$2:$E$14,5,FALSE)</f>
        <v>1.0149999999999999</v>
      </c>
      <c r="I470">
        <v>17</v>
      </c>
    </row>
    <row r="471" spans="1:9" hidden="1" x14ac:dyDescent="0.25">
      <c r="A471" s="1">
        <v>45314</v>
      </c>
      <c r="B471" t="s">
        <v>10</v>
      </c>
      <c r="C471">
        <v>3</v>
      </c>
      <c r="D471" t="str">
        <f>VLOOKUP(C471,'Šifre izdelkov'!$A$2:$E$14,2,FALSE)</f>
        <v>Čaj</v>
      </c>
      <c r="E471" t="str">
        <f>VLOOKUP(C471,'Šifre izdelkov'!$A$2:$E$14,3,FALSE)</f>
        <v>Napitki</v>
      </c>
      <c r="F471" t="s">
        <v>36</v>
      </c>
      <c r="G471">
        <f>VLOOKUP(C471,'Šifre izdelkov'!$A$2:$E$14,4,FALSE)</f>
        <v>0.25</v>
      </c>
      <c r="H471">
        <f>VLOOKUP(C471,'Šifre izdelkov'!$A$2:$E$14,5,FALSE)</f>
        <v>0.36249999999999999</v>
      </c>
      <c r="I471">
        <v>14</v>
      </c>
    </row>
    <row r="472" spans="1:9" hidden="1" x14ac:dyDescent="0.25">
      <c r="A472" s="1">
        <v>45342</v>
      </c>
      <c r="B472" t="s">
        <v>11</v>
      </c>
      <c r="C472">
        <v>12</v>
      </c>
      <c r="D472" t="str">
        <f>VLOOKUP(C472,'Šifre izdelkov'!$A$2:$E$14,2,FALSE)</f>
        <v>Pršut</v>
      </c>
      <c r="E472" t="str">
        <f>VLOOKUP(C472,'Šifre izdelkov'!$A$2:$E$14,3,FALSE)</f>
        <v>Meso in mesni izdelki</v>
      </c>
      <c r="F472" t="s">
        <v>37</v>
      </c>
      <c r="G472">
        <f>VLOOKUP(C472,'Šifre izdelkov'!$A$2:$E$14,4,FALSE)</f>
        <v>8.75</v>
      </c>
      <c r="H472">
        <f>VLOOKUP(C472,'Šifre izdelkov'!$A$2:$E$14,5,FALSE)</f>
        <v>12.6875</v>
      </c>
      <c r="I472">
        <v>26</v>
      </c>
    </row>
    <row r="473" spans="1:9" hidden="1" x14ac:dyDescent="0.25">
      <c r="A473" s="1">
        <v>45317</v>
      </c>
      <c r="B473" t="s">
        <v>9</v>
      </c>
      <c r="C473">
        <v>4</v>
      </c>
      <c r="D473" t="str">
        <f>VLOOKUP(C473,'Šifre izdelkov'!$A$2:$E$14,2,FALSE)</f>
        <v>Mleko</v>
      </c>
      <c r="E473" t="str">
        <f>VLOOKUP(C473,'Šifre izdelkov'!$A$2:$E$14,3,FALSE)</f>
        <v>Mleko in mlečni izdelki</v>
      </c>
      <c r="F473" t="s">
        <v>33</v>
      </c>
      <c r="G473">
        <f>VLOOKUP(C473,'Šifre izdelkov'!$A$2:$E$14,4,FALSE)</f>
        <v>0.8</v>
      </c>
      <c r="H473">
        <f>VLOOKUP(C473,'Šifre izdelkov'!$A$2:$E$14,5,FALSE)</f>
        <v>1.1599999999999999</v>
      </c>
      <c r="I473">
        <v>15</v>
      </c>
    </row>
    <row r="474" spans="1:9" hidden="1" x14ac:dyDescent="0.25">
      <c r="A474" s="1">
        <v>45357</v>
      </c>
      <c r="B474" t="s">
        <v>10</v>
      </c>
      <c r="C474">
        <v>3</v>
      </c>
      <c r="D474" t="str">
        <f>VLOOKUP(C474,'Šifre izdelkov'!$A$2:$E$14,2,FALSE)</f>
        <v>Čaj</v>
      </c>
      <c r="E474" t="str">
        <f>VLOOKUP(C474,'Šifre izdelkov'!$A$2:$E$14,3,FALSE)</f>
        <v>Napitki</v>
      </c>
      <c r="F474" t="s">
        <v>37</v>
      </c>
      <c r="G474">
        <f>VLOOKUP(C474,'Šifre izdelkov'!$A$2:$E$14,4,FALSE)</f>
        <v>0.25</v>
      </c>
      <c r="H474">
        <f>VLOOKUP(C474,'Šifre izdelkov'!$A$2:$E$14,5,FALSE)</f>
        <v>0.36249999999999999</v>
      </c>
      <c r="I474">
        <v>16</v>
      </c>
    </row>
    <row r="475" spans="1:9" hidden="1" x14ac:dyDescent="0.25">
      <c r="A475" s="1">
        <v>45309</v>
      </c>
      <c r="B475" t="s">
        <v>11</v>
      </c>
      <c r="C475">
        <v>1</v>
      </c>
      <c r="D475" t="str">
        <f>VLOOKUP(C475,'Šifre izdelkov'!$A$2:$E$14,2,FALSE)</f>
        <v>Kava</v>
      </c>
      <c r="E475" t="str">
        <f>VLOOKUP(C475,'Šifre izdelkov'!$A$2:$E$14,3,FALSE)</f>
        <v>Napitki</v>
      </c>
      <c r="F475" t="s">
        <v>37</v>
      </c>
      <c r="G475">
        <f>VLOOKUP(C475,'Šifre izdelkov'!$A$2:$E$14,4,FALSE)</f>
        <v>0.5</v>
      </c>
      <c r="H475">
        <f>VLOOKUP(C475,'Šifre izdelkov'!$A$2:$E$14,5,FALSE)</f>
        <v>0.72499999999999998</v>
      </c>
      <c r="I475">
        <v>30</v>
      </c>
    </row>
    <row r="476" spans="1:9" hidden="1" x14ac:dyDescent="0.25">
      <c r="A476" s="1">
        <v>45361</v>
      </c>
      <c r="B476" t="s">
        <v>9</v>
      </c>
      <c r="C476">
        <v>3</v>
      </c>
      <c r="D476" t="str">
        <f>VLOOKUP(C476,'Šifre izdelkov'!$A$2:$E$14,2,FALSE)</f>
        <v>Čaj</v>
      </c>
      <c r="E476" t="str">
        <f>VLOOKUP(C476,'Šifre izdelkov'!$A$2:$E$14,3,FALSE)</f>
        <v>Napitki</v>
      </c>
      <c r="F476" t="s">
        <v>37</v>
      </c>
      <c r="G476">
        <f>VLOOKUP(C476,'Šifre izdelkov'!$A$2:$E$14,4,FALSE)</f>
        <v>0.25</v>
      </c>
      <c r="H476">
        <f>VLOOKUP(C476,'Šifre izdelkov'!$A$2:$E$14,5,FALSE)</f>
        <v>0.36249999999999999</v>
      </c>
      <c r="I476">
        <v>10</v>
      </c>
    </row>
    <row r="477" spans="1:9" hidden="1" x14ac:dyDescent="0.25">
      <c r="A477" s="1">
        <v>45376</v>
      </c>
      <c r="B477" t="s">
        <v>10</v>
      </c>
      <c r="C477">
        <v>4</v>
      </c>
      <c r="D477" t="str">
        <f>VLOOKUP(C477,'Šifre izdelkov'!$A$2:$E$14,2,FALSE)</f>
        <v>Mleko</v>
      </c>
      <c r="E477" t="str">
        <f>VLOOKUP(C477,'Šifre izdelkov'!$A$2:$E$14,3,FALSE)</f>
        <v>Mleko in mlečni izdelki</v>
      </c>
      <c r="F477" t="s">
        <v>37</v>
      </c>
      <c r="G477">
        <f>VLOOKUP(C477,'Šifre izdelkov'!$A$2:$E$14,4,FALSE)</f>
        <v>0.8</v>
      </c>
      <c r="H477">
        <f>VLOOKUP(C477,'Šifre izdelkov'!$A$2:$E$14,5,FALSE)</f>
        <v>1.1599999999999999</v>
      </c>
      <c r="I477">
        <v>7</v>
      </c>
    </row>
    <row r="478" spans="1:9" hidden="1" x14ac:dyDescent="0.25">
      <c r="A478" s="1">
        <v>45342</v>
      </c>
      <c r="B478" t="s">
        <v>11</v>
      </c>
      <c r="C478">
        <v>7</v>
      </c>
      <c r="D478" t="str">
        <f>VLOOKUP(C478,'Šifre izdelkov'!$A$2:$E$14,2,FALSE)</f>
        <v>Moka</v>
      </c>
      <c r="E478" t="str">
        <f>VLOOKUP(C478,'Šifre izdelkov'!$A$2:$E$14,3,FALSE)</f>
        <v>Osnovna živila</v>
      </c>
      <c r="F478" t="s">
        <v>33</v>
      </c>
      <c r="G478">
        <f>VLOOKUP(C478,'Šifre izdelkov'!$A$2:$E$14,4,FALSE)</f>
        <v>0.55000000000000004</v>
      </c>
      <c r="H478">
        <f>VLOOKUP(C478,'Šifre izdelkov'!$A$2:$E$14,5,FALSE)</f>
        <v>0.79749999999999999</v>
      </c>
      <c r="I478">
        <v>25</v>
      </c>
    </row>
    <row r="479" spans="1:9" hidden="1" x14ac:dyDescent="0.25">
      <c r="A479" s="1">
        <v>45383</v>
      </c>
      <c r="B479" t="s">
        <v>9</v>
      </c>
      <c r="C479">
        <v>1</v>
      </c>
      <c r="D479" t="str">
        <f>VLOOKUP(C479,'Šifre izdelkov'!$A$2:$E$14,2,FALSE)</f>
        <v>Kava</v>
      </c>
      <c r="E479" t="str">
        <f>VLOOKUP(C479,'Šifre izdelkov'!$A$2:$E$14,3,FALSE)</f>
        <v>Napitki</v>
      </c>
      <c r="F479" t="s">
        <v>34</v>
      </c>
      <c r="G479">
        <f>VLOOKUP(C479,'Šifre izdelkov'!$A$2:$E$14,4,FALSE)</f>
        <v>0.5</v>
      </c>
      <c r="H479">
        <f>VLOOKUP(C479,'Šifre izdelkov'!$A$2:$E$14,5,FALSE)</f>
        <v>0.72499999999999998</v>
      </c>
      <c r="I479">
        <v>11</v>
      </c>
    </row>
    <row r="480" spans="1:9" hidden="1" x14ac:dyDescent="0.25">
      <c r="A480" s="1">
        <v>45342</v>
      </c>
      <c r="B480" t="s">
        <v>10</v>
      </c>
      <c r="C480">
        <v>5</v>
      </c>
      <c r="D480" t="str">
        <f>VLOOKUP(C480,'Šifre izdelkov'!$A$2:$E$14,2,FALSE)</f>
        <v>Olje</v>
      </c>
      <c r="E480" t="str">
        <f>VLOOKUP(C480,'Šifre izdelkov'!$A$2:$E$14,3,FALSE)</f>
        <v>Osnovna živila</v>
      </c>
      <c r="F480" t="s">
        <v>34</v>
      </c>
      <c r="G480">
        <f>VLOOKUP(C480,'Šifre izdelkov'!$A$2:$E$14,4,FALSE)</f>
        <v>2.1</v>
      </c>
      <c r="H480">
        <f>VLOOKUP(C480,'Šifre izdelkov'!$A$2:$E$14,5,FALSE)</f>
        <v>3.0449999999999999</v>
      </c>
      <c r="I480">
        <v>4</v>
      </c>
    </row>
    <row r="481" spans="1:9" hidden="1" x14ac:dyDescent="0.25">
      <c r="A481" s="1">
        <v>45352</v>
      </c>
      <c r="B481" t="s">
        <v>11</v>
      </c>
      <c r="C481">
        <v>4</v>
      </c>
      <c r="D481" t="str">
        <f>VLOOKUP(C481,'Šifre izdelkov'!$A$2:$E$14,2,FALSE)</f>
        <v>Mleko</v>
      </c>
      <c r="E481" t="str">
        <f>VLOOKUP(C481,'Šifre izdelkov'!$A$2:$E$14,3,FALSE)</f>
        <v>Mleko in mlečni izdelki</v>
      </c>
      <c r="F481" t="s">
        <v>34</v>
      </c>
      <c r="G481">
        <f>VLOOKUP(C481,'Šifre izdelkov'!$A$2:$E$14,4,FALSE)</f>
        <v>0.8</v>
      </c>
      <c r="H481">
        <f>VLOOKUP(C481,'Šifre izdelkov'!$A$2:$E$14,5,FALSE)</f>
        <v>1.1599999999999999</v>
      </c>
      <c r="I481">
        <v>24</v>
      </c>
    </row>
    <row r="482" spans="1:9" hidden="1" x14ac:dyDescent="0.25">
      <c r="A482" s="1">
        <v>45371</v>
      </c>
      <c r="B482" t="s">
        <v>9</v>
      </c>
      <c r="C482">
        <v>5</v>
      </c>
      <c r="D482" t="str">
        <f>VLOOKUP(C482,'Šifre izdelkov'!$A$2:$E$14,2,FALSE)</f>
        <v>Olje</v>
      </c>
      <c r="E482" t="str">
        <f>VLOOKUP(C482,'Šifre izdelkov'!$A$2:$E$14,3,FALSE)</f>
        <v>Osnovna živila</v>
      </c>
      <c r="F482" t="s">
        <v>34</v>
      </c>
      <c r="G482">
        <f>VLOOKUP(C482,'Šifre izdelkov'!$A$2:$E$14,4,FALSE)</f>
        <v>2.1</v>
      </c>
      <c r="H482">
        <f>VLOOKUP(C482,'Šifre izdelkov'!$A$2:$E$14,5,FALSE)</f>
        <v>3.0449999999999999</v>
      </c>
      <c r="I482">
        <v>29</v>
      </c>
    </row>
    <row r="483" spans="1:9" hidden="1" x14ac:dyDescent="0.25">
      <c r="A483" s="1">
        <v>45318</v>
      </c>
      <c r="B483" t="s">
        <v>10</v>
      </c>
      <c r="C483">
        <v>6</v>
      </c>
      <c r="D483" t="str">
        <f>VLOOKUP(C483,'Šifre izdelkov'!$A$2:$E$14,2,FALSE)</f>
        <v>Riž</v>
      </c>
      <c r="E483" t="str">
        <f>VLOOKUP(C483,'Šifre izdelkov'!$A$2:$E$14,3,FALSE)</f>
        <v>Testenine in riž</v>
      </c>
      <c r="F483" t="s">
        <v>35</v>
      </c>
      <c r="G483">
        <f>VLOOKUP(C483,'Šifre izdelkov'!$A$2:$E$14,4,FALSE)</f>
        <v>1.67</v>
      </c>
      <c r="H483">
        <f>VLOOKUP(C483,'Šifre izdelkov'!$A$2:$E$14,5,FALSE)</f>
        <v>2.4215</v>
      </c>
      <c r="I483">
        <v>25</v>
      </c>
    </row>
    <row r="484" spans="1:9" hidden="1" x14ac:dyDescent="0.25">
      <c r="A484" s="1">
        <v>45384</v>
      </c>
      <c r="B484" t="s">
        <v>11</v>
      </c>
      <c r="C484">
        <v>5</v>
      </c>
      <c r="D484" t="str">
        <f>VLOOKUP(C484,'Šifre izdelkov'!$A$2:$E$14,2,FALSE)</f>
        <v>Olje</v>
      </c>
      <c r="E484" t="str">
        <f>VLOOKUP(C484,'Šifre izdelkov'!$A$2:$E$14,3,FALSE)</f>
        <v>Osnovna živila</v>
      </c>
      <c r="F484" t="s">
        <v>36</v>
      </c>
      <c r="G484">
        <f>VLOOKUP(C484,'Šifre izdelkov'!$A$2:$E$14,4,FALSE)</f>
        <v>2.1</v>
      </c>
      <c r="H484">
        <f>VLOOKUP(C484,'Šifre izdelkov'!$A$2:$E$14,5,FALSE)</f>
        <v>3.0449999999999999</v>
      </c>
      <c r="I484">
        <v>16</v>
      </c>
    </row>
    <row r="485" spans="1:9" hidden="1" x14ac:dyDescent="0.25">
      <c r="A485" s="1">
        <v>45376</v>
      </c>
      <c r="B485" t="s">
        <v>9</v>
      </c>
      <c r="C485">
        <v>7</v>
      </c>
      <c r="D485" t="str">
        <f>VLOOKUP(C485,'Šifre izdelkov'!$A$2:$E$14,2,FALSE)</f>
        <v>Moka</v>
      </c>
      <c r="E485" t="str">
        <f>VLOOKUP(C485,'Šifre izdelkov'!$A$2:$E$14,3,FALSE)</f>
        <v>Osnovna živila</v>
      </c>
      <c r="F485" t="s">
        <v>37</v>
      </c>
      <c r="G485">
        <f>VLOOKUP(C485,'Šifre izdelkov'!$A$2:$E$14,4,FALSE)</f>
        <v>0.55000000000000004</v>
      </c>
      <c r="H485">
        <f>VLOOKUP(C485,'Šifre izdelkov'!$A$2:$E$14,5,FALSE)</f>
        <v>0.79749999999999999</v>
      </c>
      <c r="I485">
        <v>28</v>
      </c>
    </row>
    <row r="486" spans="1:9" hidden="1" x14ac:dyDescent="0.25">
      <c r="A486" s="1">
        <v>45364</v>
      </c>
      <c r="B486" t="s">
        <v>10</v>
      </c>
      <c r="C486">
        <v>1</v>
      </c>
      <c r="D486" t="str">
        <f>VLOOKUP(C486,'Šifre izdelkov'!$A$2:$E$14,2,FALSE)</f>
        <v>Kava</v>
      </c>
      <c r="E486" t="str">
        <f>VLOOKUP(C486,'Šifre izdelkov'!$A$2:$E$14,3,FALSE)</f>
        <v>Napitki</v>
      </c>
      <c r="F486" t="s">
        <v>33</v>
      </c>
      <c r="G486">
        <f>VLOOKUP(C486,'Šifre izdelkov'!$A$2:$E$14,4,FALSE)</f>
        <v>0.5</v>
      </c>
      <c r="H486">
        <f>VLOOKUP(C486,'Šifre izdelkov'!$A$2:$E$14,5,FALSE)</f>
        <v>0.72499999999999998</v>
      </c>
      <c r="I486">
        <v>30</v>
      </c>
    </row>
    <row r="487" spans="1:9" hidden="1" x14ac:dyDescent="0.25">
      <c r="A487" s="1">
        <v>45315</v>
      </c>
      <c r="B487" t="s">
        <v>11</v>
      </c>
      <c r="C487">
        <v>4</v>
      </c>
      <c r="D487" t="str">
        <f>VLOOKUP(C487,'Šifre izdelkov'!$A$2:$E$14,2,FALSE)</f>
        <v>Mleko</v>
      </c>
      <c r="E487" t="str">
        <f>VLOOKUP(C487,'Šifre izdelkov'!$A$2:$E$14,3,FALSE)</f>
        <v>Mleko in mlečni izdelki</v>
      </c>
      <c r="F487" t="s">
        <v>33</v>
      </c>
      <c r="G487">
        <f>VLOOKUP(C487,'Šifre izdelkov'!$A$2:$E$14,4,FALSE)</f>
        <v>0.8</v>
      </c>
      <c r="H487">
        <f>VLOOKUP(C487,'Šifre izdelkov'!$A$2:$E$14,5,FALSE)</f>
        <v>1.1599999999999999</v>
      </c>
      <c r="I487">
        <v>12</v>
      </c>
    </row>
    <row r="488" spans="1:9" hidden="1" x14ac:dyDescent="0.25">
      <c r="A488" s="1">
        <v>45348</v>
      </c>
      <c r="B488" t="s">
        <v>9</v>
      </c>
      <c r="C488">
        <v>7</v>
      </c>
      <c r="D488" t="str">
        <f>VLOOKUP(C488,'Šifre izdelkov'!$A$2:$E$14,2,FALSE)</f>
        <v>Moka</v>
      </c>
      <c r="E488" t="str">
        <f>VLOOKUP(C488,'Šifre izdelkov'!$A$2:$E$14,3,FALSE)</f>
        <v>Osnovna živila</v>
      </c>
      <c r="F488" t="s">
        <v>34</v>
      </c>
      <c r="G488">
        <f>VLOOKUP(C488,'Šifre izdelkov'!$A$2:$E$14,4,FALSE)</f>
        <v>0.55000000000000004</v>
      </c>
      <c r="H488">
        <f>VLOOKUP(C488,'Šifre izdelkov'!$A$2:$E$14,5,FALSE)</f>
        <v>0.79749999999999999</v>
      </c>
      <c r="I488">
        <v>7</v>
      </c>
    </row>
    <row r="489" spans="1:9" hidden="1" x14ac:dyDescent="0.25">
      <c r="A489" s="1">
        <v>45323</v>
      </c>
      <c r="B489" t="s">
        <v>10</v>
      </c>
      <c r="C489">
        <v>2</v>
      </c>
      <c r="D489" t="str">
        <f>VLOOKUP(C489,'Šifre izdelkov'!$A$2:$E$14,2,FALSE)</f>
        <v>Kakav</v>
      </c>
      <c r="E489" t="str">
        <f>VLOOKUP(C489,'Šifre izdelkov'!$A$2:$E$14,3,FALSE)</f>
        <v>Napitki</v>
      </c>
      <c r="F489" t="s">
        <v>35</v>
      </c>
      <c r="G489">
        <f>VLOOKUP(C489,'Šifre izdelkov'!$A$2:$E$14,4,FALSE)</f>
        <v>0.3</v>
      </c>
      <c r="H489">
        <f>VLOOKUP(C489,'Šifre izdelkov'!$A$2:$E$14,5,FALSE)</f>
        <v>0.435</v>
      </c>
      <c r="I489">
        <v>4</v>
      </c>
    </row>
    <row r="490" spans="1:9" hidden="1" x14ac:dyDescent="0.25">
      <c r="A490" s="1">
        <v>45332</v>
      </c>
      <c r="B490" t="s">
        <v>11</v>
      </c>
      <c r="C490">
        <v>4</v>
      </c>
      <c r="D490" t="str">
        <f>VLOOKUP(C490,'Šifre izdelkov'!$A$2:$E$14,2,FALSE)</f>
        <v>Mleko</v>
      </c>
      <c r="E490" t="str">
        <f>VLOOKUP(C490,'Šifre izdelkov'!$A$2:$E$14,3,FALSE)</f>
        <v>Mleko in mlečni izdelki</v>
      </c>
      <c r="F490" t="s">
        <v>36</v>
      </c>
      <c r="G490">
        <f>VLOOKUP(C490,'Šifre izdelkov'!$A$2:$E$14,4,FALSE)</f>
        <v>0.8</v>
      </c>
      <c r="H490">
        <f>VLOOKUP(C490,'Šifre izdelkov'!$A$2:$E$14,5,FALSE)</f>
        <v>1.1599999999999999</v>
      </c>
      <c r="I490">
        <v>16</v>
      </c>
    </row>
    <row r="491" spans="1:9" hidden="1" x14ac:dyDescent="0.25">
      <c r="A491" s="1">
        <v>45304</v>
      </c>
      <c r="B491" t="s">
        <v>9</v>
      </c>
      <c r="C491">
        <v>1</v>
      </c>
      <c r="D491" t="str">
        <f>VLOOKUP(C491,'Šifre izdelkov'!$A$2:$E$14,2,FALSE)</f>
        <v>Kava</v>
      </c>
      <c r="E491" t="str">
        <f>VLOOKUP(C491,'Šifre izdelkov'!$A$2:$E$14,3,FALSE)</f>
        <v>Napitki</v>
      </c>
      <c r="F491" t="s">
        <v>37</v>
      </c>
      <c r="G491">
        <f>VLOOKUP(C491,'Šifre izdelkov'!$A$2:$E$14,4,FALSE)</f>
        <v>0.5</v>
      </c>
      <c r="H491">
        <f>VLOOKUP(C491,'Šifre izdelkov'!$A$2:$E$14,5,FALSE)</f>
        <v>0.72499999999999998</v>
      </c>
      <c r="I491">
        <v>14</v>
      </c>
    </row>
    <row r="492" spans="1:9" hidden="1" x14ac:dyDescent="0.25">
      <c r="A492" s="1">
        <v>45336</v>
      </c>
      <c r="B492" t="s">
        <v>10</v>
      </c>
      <c r="C492">
        <v>9</v>
      </c>
      <c r="D492" t="str">
        <f>VLOOKUP(C492,'Šifre izdelkov'!$A$2:$E$14,2,FALSE)</f>
        <v>Sol</v>
      </c>
      <c r="E492" t="str">
        <f>VLOOKUP(C492,'Šifre izdelkov'!$A$2:$E$14,3,FALSE)</f>
        <v>Začimbe</v>
      </c>
      <c r="F492" t="s">
        <v>33</v>
      </c>
      <c r="G492">
        <f>VLOOKUP(C492,'Šifre izdelkov'!$A$2:$E$14,4,FALSE)</f>
        <v>0.7</v>
      </c>
      <c r="H492">
        <f>VLOOKUP(C492,'Šifre izdelkov'!$A$2:$E$14,5,FALSE)</f>
        <v>1.0149999999999999</v>
      </c>
      <c r="I492">
        <v>25</v>
      </c>
    </row>
    <row r="493" spans="1:9" hidden="1" x14ac:dyDescent="0.25">
      <c r="A493" s="1">
        <v>45400</v>
      </c>
      <c r="B493" t="s">
        <v>11</v>
      </c>
      <c r="C493">
        <v>1</v>
      </c>
      <c r="D493" t="str">
        <f>VLOOKUP(C493,'Šifre izdelkov'!$A$2:$E$14,2,FALSE)</f>
        <v>Kava</v>
      </c>
      <c r="E493" t="str">
        <f>VLOOKUP(C493,'Šifre izdelkov'!$A$2:$E$14,3,FALSE)</f>
        <v>Napitki</v>
      </c>
      <c r="F493" t="s">
        <v>34</v>
      </c>
      <c r="G493">
        <f>VLOOKUP(C493,'Šifre izdelkov'!$A$2:$E$14,4,FALSE)</f>
        <v>0.5</v>
      </c>
      <c r="H493">
        <f>VLOOKUP(C493,'Šifre izdelkov'!$A$2:$E$14,5,FALSE)</f>
        <v>0.72499999999999998</v>
      </c>
      <c r="I493">
        <v>2</v>
      </c>
    </row>
    <row r="494" spans="1:9" hidden="1" x14ac:dyDescent="0.25">
      <c r="A494" s="1">
        <v>45349</v>
      </c>
      <c r="B494" t="s">
        <v>9</v>
      </c>
      <c r="C494">
        <v>11</v>
      </c>
      <c r="D494" t="str">
        <f>VLOOKUP(C494,'Šifre izdelkov'!$A$2:$E$14,2,FALSE)</f>
        <v>Sladkor</v>
      </c>
      <c r="E494" t="str">
        <f>VLOOKUP(C494,'Šifre izdelkov'!$A$2:$E$14,3,FALSE)</f>
        <v>Osnovna živila</v>
      </c>
      <c r="F494" t="s">
        <v>34</v>
      </c>
      <c r="G494">
        <f>VLOOKUP(C494,'Šifre izdelkov'!$A$2:$E$14,4,FALSE)</f>
        <v>0.77</v>
      </c>
      <c r="H494">
        <f>VLOOKUP(C494,'Šifre izdelkov'!$A$2:$E$14,5,FALSE)</f>
        <v>1.1165</v>
      </c>
      <c r="I494">
        <v>24</v>
      </c>
    </row>
    <row r="495" spans="1:9" hidden="1" x14ac:dyDescent="0.25">
      <c r="A495" s="1">
        <v>45384</v>
      </c>
      <c r="B495" t="s">
        <v>10</v>
      </c>
      <c r="C495">
        <v>10</v>
      </c>
      <c r="D495" t="str">
        <f>VLOOKUP(C495,'Šifre izdelkov'!$A$2:$E$14,2,FALSE)</f>
        <v>Maslo</v>
      </c>
      <c r="E495" t="str">
        <f>VLOOKUP(C495,'Šifre izdelkov'!$A$2:$E$14,3,FALSE)</f>
        <v>Mleko in mlečni izdelki</v>
      </c>
      <c r="F495" t="s">
        <v>34</v>
      </c>
      <c r="G495">
        <f>VLOOKUP(C495,'Šifre izdelkov'!$A$2:$E$14,4,FALSE)</f>
        <v>0.98</v>
      </c>
      <c r="H495">
        <f>VLOOKUP(C495,'Šifre izdelkov'!$A$2:$E$14,5,FALSE)</f>
        <v>1.421</v>
      </c>
      <c r="I495">
        <v>26</v>
      </c>
    </row>
    <row r="496" spans="1:9" hidden="1" x14ac:dyDescent="0.25">
      <c r="A496" s="1">
        <v>45386</v>
      </c>
      <c r="B496" t="s">
        <v>11</v>
      </c>
      <c r="C496">
        <v>6</v>
      </c>
      <c r="D496" t="str">
        <f>VLOOKUP(C496,'Šifre izdelkov'!$A$2:$E$14,2,FALSE)</f>
        <v>Riž</v>
      </c>
      <c r="E496" t="str">
        <f>VLOOKUP(C496,'Šifre izdelkov'!$A$2:$E$14,3,FALSE)</f>
        <v>Testenine in riž</v>
      </c>
      <c r="F496" t="s">
        <v>34</v>
      </c>
      <c r="G496">
        <f>VLOOKUP(C496,'Šifre izdelkov'!$A$2:$E$14,4,FALSE)</f>
        <v>1.67</v>
      </c>
      <c r="H496">
        <f>VLOOKUP(C496,'Šifre izdelkov'!$A$2:$E$14,5,FALSE)</f>
        <v>2.4215</v>
      </c>
      <c r="I496">
        <v>21</v>
      </c>
    </row>
    <row r="497" spans="1:9" hidden="1" x14ac:dyDescent="0.25">
      <c r="A497" s="1">
        <v>45319</v>
      </c>
      <c r="B497" t="s">
        <v>9</v>
      </c>
      <c r="C497">
        <v>3</v>
      </c>
      <c r="D497" t="str">
        <f>VLOOKUP(C497,'Šifre izdelkov'!$A$2:$E$14,2,FALSE)</f>
        <v>Čaj</v>
      </c>
      <c r="E497" t="str">
        <f>VLOOKUP(C497,'Šifre izdelkov'!$A$2:$E$14,3,FALSE)</f>
        <v>Napitki</v>
      </c>
      <c r="F497" t="s">
        <v>35</v>
      </c>
      <c r="G497">
        <f>VLOOKUP(C497,'Šifre izdelkov'!$A$2:$E$14,4,FALSE)</f>
        <v>0.25</v>
      </c>
      <c r="H497">
        <f>VLOOKUP(C497,'Šifre izdelkov'!$A$2:$E$14,5,FALSE)</f>
        <v>0.36249999999999999</v>
      </c>
      <c r="I497">
        <v>10</v>
      </c>
    </row>
    <row r="498" spans="1:9" hidden="1" x14ac:dyDescent="0.25">
      <c r="A498" s="1">
        <v>45355</v>
      </c>
      <c r="B498" t="s">
        <v>10</v>
      </c>
      <c r="C498">
        <v>7</v>
      </c>
      <c r="D498" t="str">
        <f>VLOOKUP(C498,'Šifre izdelkov'!$A$2:$E$14,2,FALSE)</f>
        <v>Moka</v>
      </c>
      <c r="E498" t="str">
        <f>VLOOKUP(C498,'Šifre izdelkov'!$A$2:$E$14,3,FALSE)</f>
        <v>Osnovna živila</v>
      </c>
      <c r="F498" t="s">
        <v>36</v>
      </c>
      <c r="G498">
        <f>VLOOKUP(C498,'Šifre izdelkov'!$A$2:$E$14,4,FALSE)</f>
        <v>0.55000000000000004</v>
      </c>
      <c r="H498">
        <f>VLOOKUP(C498,'Šifre izdelkov'!$A$2:$E$14,5,FALSE)</f>
        <v>0.79749999999999999</v>
      </c>
      <c r="I498">
        <v>3</v>
      </c>
    </row>
    <row r="499" spans="1:9" hidden="1" x14ac:dyDescent="0.25">
      <c r="A499" s="1">
        <v>45315</v>
      </c>
      <c r="B499" t="s">
        <v>11</v>
      </c>
      <c r="C499">
        <v>10</v>
      </c>
      <c r="D499" t="str">
        <f>VLOOKUP(C499,'Šifre izdelkov'!$A$2:$E$14,2,FALSE)</f>
        <v>Maslo</v>
      </c>
      <c r="E499" t="str">
        <f>VLOOKUP(C499,'Šifre izdelkov'!$A$2:$E$14,3,FALSE)</f>
        <v>Mleko in mlečni izdelki</v>
      </c>
      <c r="F499" t="s">
        <v>37</v>
      </c>
      <c r="G499">
        <f>VLOOKUP(C499,'Šifre izdelkov'!$A$2:$E$14,4,FALSE)</f>
        <v>0.98</v>
      </c>
      <c r="H499">
        <f>VLOOKUP(C499,'Šifre izdelkov'!$A$2:$E$14,5,FALSE)</f>
        <v>1.421</v>
      </c>
      <c r="I499">
        <v>1</v>
      </c>
    </row>
    <row r="500" spans="1:9" hidden="1" x14ac:dyDescent="0.25">
      <c r="A500" s="1">
        <v>45309</v>
      </c>
      <c r="B500" t="s">
        <v>9</v>
      </c>
      <c r="C500">
        <v>10</v>
      </c>
      <c r="D500" t="str">
        <f>VLOOKUP(C500,'Šifre izdelkov'!$A$2:$E$14,2,FALSE)</f>
        <v>Maslo</v>
      </c>
      <c r="E500" t="str">
        <f>VLOOKUP(C500,'Šifre izdelkov'!$A$2:$E$14,3,FALSE)</f>
        <v>Mleko in mlečni izdelki</v>
      </c>
      <c r="F500" t="s">
        <v>33</v>
      </c>
      <c r="G500">
        <f>VLOOKUP(C500,'Šifre izdelkov'!$A$2:$E$14,4,FALSE)</f>
        <v>0.98</v>
      </c>
      <c r="H500">
        <f>VLOOKUP(C500,'Šifre izdelkov'!$A$2:$E$14,5,FALSE)</f>
        <v>1.421</v>
      </c>
      <c r="I500">
        <v>30</v>
      </c>
    </row>
    <row r="501" spans="1:9" hidden="1" x14ac:dyDescent="0.25">
      <c r="A501" s="1">
        <v>45321</v>
      </c>
      <c r="B501" t="s">
        <v>10</v>
      </c>
      <c r="C501">
        <v>5</v>
      </c>
      <c r="D501" t="str">
        <f>VLOOKUP(C501,'Šifre izdelkov'!$A$2:$E$14,2,FALSE)</f>
        <v>Olje</v>
      </c>
      <c r="E501" t="str">
        <f>VLOOKUP(C501,'Šifre izdelkov'!$A$2:$E$14,3,FALSE)</f>
        <v>Osnovna živila</v>
      </c>
      <c r="F501" t="s">
        <v>34</v>
      </c>
      <c r="G501">
        <f>VLOOKUP(C501,'Šifre izdelkov'!$A$2:$E$14,4,FALSE)</f>
        <v>2.1</v>
      </c>
      <c r="H501">
        <f>VLOOKUP(C501,'Šifre izdelkov'!$A$2:$E$14,5,FALSE)</f>
        <v>3.0449999999999999</v>
      </c>
      <c r="I501">
        <v>10</v>
      </c>
    </row>
    <row r="502" spans="1:9" hidden="1" x14ac:dyDescent="0.25">
      <c r="A502" s="1">
        <v>45315</v>
      </c>
      <c r="B502" t="s">
        <v>11</v>
      </c>
      <c r="C502">
        <v>12</v>
      </c>
      <c r="D502" t="str">
        <f>VLOOKUP(C502,'Šifre izdelkov'!$A$2:$E$14,2,FALSE)</f>
        <v>Pršut</v>
      </c>
      <c r="E502" t="str">
        <f>VLOOKUP(C502,'Šifre izdelkov'!$A$2:$E$14,3,FALSE)</f>
        <v>Meso in mesni izdelki</v>
      </c>
      <c r="F502" t="s">
        <v>35</v>
      </c>
      <c r="G502">
        <f>VLOOKUP(C502,'Šifre izdelkov'!$A$2:$E$14,4,FALSE)</f>
        <v>8.75</v>
      </c>
      <c r="H502">
        <f>VLOOKUP(C502,'Šifre izdelkov'!$A$2:$E$14,5,FALSE)</f>
        <v>12.6875</v>
      </c>
      <c r="I502">
        <v>24</v>
      </c>
    </row>
    <row r="503" spans="1:9" hidden="1" x14ac:dyDescent="0.25">
      <c r="A503" s="1">
        <v>45306</v>
      </c>
      <c r="B503" t="s">
        <v>9</v>
      </c>
      <c r="C503">
        <v>4</v>
      </c>
      <c r="D503" t="str">
        <f>VLOOKUP(C503,'Šifre izdelkov'!$A$2:$E$14,2,FALSE)</f>
        <v>Mleko</v>
      </c>
      <c r="E503" t="str">
        <f>VLOOKUP(C503,'Šifre izdelkov'!$A$2:$E$14,3,FALSE)</f>
        <v>Mleko in mlečni izdelki</v>
      </c>
      <c r="F503" t="s">
        <v>36</v>
      </c>
      <c r="G503">
        <f>VLOOKUP(C503,'Šifre izdelkov'!$A$2:$E$14,4,FALSE)</f>
        <v>0.8</v>
      </c>
      <c r="H503">
        <f>VLOOKUP(C503,'Šifre izdelkov'!$A$2:$E$14,5,FALSE)</f>
        <v>1.1599999999999999</v>
      </c>
      <c r="I503">
        <v>27</v>
      </c>
    </row>
    <row r="504" spans="1:9" hidden="1" x14ac:dyDescent="0.25">
      <c r="A504" s="1">
        <v>45314</v>
      </c>
      <c r="B504" t="s">
        <v>10</v>
      </c>
      <c r="C504">
        <v>4</v>
      </c>
      <c r="D504" t="str">
        <f>VLOOKUP(C504,'Šifre izdelkov'!$A$2:$E$14,2,FALSE)</f>
        <v>Mleko</v>
      </c>
      <c r="E504" t="str">
        <f>VLOOKUP(C504,'Šifre izdelkov'!$A$2:$E$14,3,FALSE)</f>
        <v>Mleko in mlečni izdelki</v>
      </c>
      <c r="F504" t="s">
        <v>37</v>
      </c>
      <c r="G504">
        <f>VLOOKUP(C504,'Šifre izdelkov'!$A$2:$E$14,4,FALSE)</f>
        <v>0.8</v>
      </c>
      <c r="H504">
        <f>VLOOKUP(C504,'Šifre izdelkov'!$A$2:$E$14,5,FALSE)</f>
        <v>1.1599999999999999</v>
      </c>
      <c r="I504">
        <v>20</v>
      </c>
    </row>
    <row r="505" spans="1:9" hidden="1" x14ac:dyDescent="0.25">
      <c r="A505" s="1">
        <v>45380</v>
      </c>
      <c r="B505" t="s">
        <v>11</v>
      </c>
      <c r="C505">
        <v>8</v>
      </c>
      <c r="D505" t="str">
        <f>VLOOKUP(C505,'Šifre izdelkov'!$A$2:$E$14,2,FALSE)</f>
        <v>Pelati</v>
      </c>
      <c r="E505" t="str">
        <f>VLOOKUP(C505,'Šifre izdelkov'!$A$2:$E$14,3,FALSE)</f>
        <v>Konzervirana hrana</v>
      </c>
      <c r="F505" t="s">
        <v>33</v>
      </c>
      <c r="G505">
        <f>VLOOKUP(C505,'Šifre izdelkov'!$A$2:$E$14,4,FALSE)</f>
        <v>1.9</v>
      </c>
      <c r="H505">
        <f>VLOOKUP(C505,'Šifre izdelkov'!$A$2:$E$14,5,FALSE)</f>
        <v>2.7549999999999999</v>
      </c>
      <c r="I505">
        <v>18</v>
      </c>
    </row>
    <row r="506" spans="1:9" hidden="1" x14ac:dyDescent="0.25">
      <c r="A506" s="1">
        <v>45326</v>
      </c>
      <c r="B506" t="s">
        <v>9</v>
      </c>
      <c r="C506">
        <v>11</v>
      </c>
      <c r="D506" t="str">
        <f>VLOOKUP(C506,'Šifre izdelkov'!$A$2:$E$14,2,FALSE)</f>
        <v>Sladkor</v>
      </c>
      <c r="E506" t="str">
        <f>VLOOKUP(C506,'Šifre izdelkov'!$A$2:$E$14,3,FALSE)</f>
        <v>Osnovna živila</v>
      </c>
      <c r="F506" t="s">
        <v>33</v>
      </c>
      <c r="G506">
        <f>VLOOKUP(C506,'Šifre izdelkov'!$A$2:$E$14,4,FALSE)</f>
        <v>0.77</v>
      </c>
      <c r="H506">
        <f>VLOOKUP(C506,'Šifre izdelkov'!$A$2:$E$14,5,FALSE)</f>
        <v>1.1165</v>
      </c>
      <c r="I506">
        <v>29</v>
      </c>
    </row>
    <row r="507" spans="1:9" hidden="1" x14ac:dyDescent="0.25">
      <c r="A507" s="1">
        <v>45387</v>
      </c>
      <c r="B507" t="s">
        <v>10</v>
      </c>
      <c r="C507">
        <v>13</v>
      </c>
      <c r="D507" t="str">
        <f>VLOOKUP(C507,'Šifre izdelkov'!$A$2:$E$14,2,FALSE)</f>
        <v>Rezanci</v>
      </c>
      <c r="E507" t="str">
        <f>VLOOKUP(C507,'Šifre izdelkov'!$A$2:$E$14,3,FALSE)</f>
        <v>Testenine in riž</v>
      </c>
      <c r="F507" t="s">
        <v>33</v>
      </c>
      <c r="G507">
        <f>VLOOKUP(C507,'Šifre izdelkov'!$A$2:$E$14,4,FALSE)</f>
        <v>0.8</v>
      </c>
      <c r="H507">
        <f>VLOOKUP(C507,'Šifre izdelkov'!$A$2:$E$14,5,FALSE)</f>
        <v>1.1599999999999999</v>
      </c>
      <c r="I507">
        <v>16</v>
      </c>
    </row>
    <row r="508" spans="1:9" hidden="1" x14ac:dyDescent="0.25">
      <c r="A508" s="1">
        <v>45339</v>
      </c>
      <c r="B508" t="s">
        <v>11</v>
      </c>
      <c r="C508">
        <v>8</v>
      </c>
      <c r="D508" t="str">
        <f>VLOOKUP(C508,'Šifre izdelkov'!$A$2:$E$14,2,FALSE)</f>
        <v>Pelati</v>
      </c>
      <c r="E508" t="str">
        <f>VLOOKUP(C508,'Šifre izdelkov'!$A$2:$E$14,3,FALSE)</f>
        <v>Konzervirana hrana</v>
      </c>
      <c r="F508" t="s">
        <v>33</v>
      </c>
      <c r="G508">
        <f>VLOOKUP(C508,'Šifre izdelkov'!$A$2:$E$14,4,FALSE)</f>
        <v>1.9</v>
      </c>
      <c r="H508">
        <f>VLOOKUP(C508,'Šifre izdelkov'!$A$2:$E$14,5,FALSE)</f>
        <v>2.7549999999999999</v>
      </c>
      <c r="I508">
        <v>4</v>
      </c>
    </row>
    <row r="509" spans="1:9" hidden="1" x14ac:dyDescent="0.25">
      <c r="A509" s="1">
        <v>45355</v>
      </c>
      <c r="B509" t="s">
        <v>9</v>
      </c>
      <c r="C509">
        <v>8</v>
      </c>
      <c r="D509" t="str">
        <f>VLOOKUP(C509,'Šifre izdelkov'!$A$2:$E$14,2,FALSE)</f>
        <v>Pelati</v>
      </c>
      <c r="E509" t="str">
        <f>VLOOKUP(C509,'Šifre izdelkov'!$A$2:$E$14,3,FALSE)</f>
        <v>Konzervirana hrana</v>
      </c>
      <c r="F509" t="s">
        <v>33</v>
      </c>
      <c r="G509">
        <f>VLOOKUP(C509,'Šifre izdelkov'!$A$2:$E$14,4,FALSE)</f>
        <v>1.9</v>
      </c>
      <c r="H509">
        <f>VLOOKUP(C509,'Šifre izdelkov'!$A$2:$E$14,5,FALSE)</f>
        <v>2.7549999999999999</v>
      </c>
      <c r="I509">
        <v>22</v>
      </c>
    </row>
    <row r="510" spans="1:9" hidden="1" x14ac:dyDescent="0.25">
      <c r="A510" s="1">
        <v>45343</v>
      </c>
      <c r="B510" t="s">
        <v>10</v>
      </c>
      <c r="C510">
        <v>11</v>
      </c>
      <c r="D510" t="str">
        <f>VLOOKUP(C510,'Šifre izdelkov'!$A$2:$E$14,2,FALSE)</f>
        <v>Sladkor</v>
      </c>
      <c r="E510" t="str">
        <f>VLOOKUP(C510,'Šifre izdelkov'!$A$2:$E$14,3,FALSE)</f>
        <v>Osnovna živila</v>
      </c>
      <c r="F510" t="s">
        <v>35</v>
      </c>
      <c r="G510">
        <f>VLOOKUP(C510,'Šifre izdelkov'!$A$2:$E$14,4,FALSE)</f>
        <v>0.77</v>
      </c>
      <c r="H510">
        <f>VLOOKUP(C510,'Šifre izdelkov'!$A$2:$E$14,5,FALSE)</f>
        <v>1.1165</v>
      </c>
      <c r="I510">
        <v>8</v>
      </c>
    </row>
    <row r="511" spans="1:9" hidden="1" x14ac:dyDescent="0.25">
      <c r="A511" s="1">
        <v>45340</v>
      </c>
      <c r="B511" t="s">
        <v>11</v>
      </c>
      <c r="C511">
        <v>6</v>
      </c>
      <c r="D511" t="str">
        <f>VLOOKUP(C511,'Šifre izdelkov'!$A$2:$E$14,2,FALSE)</f>
        <v>Riž</v>
      </c>
      <c r="E511" t="str">
        <f>VLOOKUP(C511,'Šifre izdelkov'!$A$2:$E$14,3,FALSE)</f>
        <v>Testenine in riž</v>
      </c>
      <c r="F511" t="s">
        <v>35</v>
      </c>
      <c r="G511">
        <f>VLOOKUP(C511,'Šifre izdelkov'!$A$2:$E$14,4,FALSE)</f>
        <v>1.67</v>
      </c>
      <c r="H511">
        <f>VLOOKUP(C511,'Šifre izdelkov'!$A$2:$E$14,5,FALSE)</f>
        <v>2.4215</v>
      </c>
      <c r="I511">
        <v>4</v>
      </c>
    </row>
    <row r="512" spans="1:9" hidden="1" x14ac:dyDescent="0.25">
      <c r="A512" s="1">
        <v>45382</v>
      </c>
      <c r="B512" t="s">
        <v>9</v>
      </c>
      <c r="C512">
        <v>8</v>
      </c>
      <c r="D512" t="str">
        <f>VLOOKUP(C512,'Šifre izdelkov'!$A$2:$E$14,2,FALSE)</f>
        <v>Pelati</v>
      </c>
      <c r="E512" t="str">
        <f>VLOOKUP(C512,'Šifre izdelkov'!$A$2:$E$14,3,FALSE)</f>
        <v>Konzervirana hrana</v>
      </c>
      <c r="F512" t="s">
        <v>35</v>
      </c>
      <c r="G512">
        <f>VLOOKUP(C512,'Šifre izdelkov'!$A$2:$E$14,4,FALSE)</f>
        <v>1.9</v>
      </c>
      <c r="H512">
        <f>VLOOKUP(C512,'Šifre izdelkov'!$A$2:$E$14,5,FALSE)</f>
        <v>2.7549999999999999</v>
      </c>
      <c r="I512">
        <v>24</v>
      </c>
    </row>
    <row r="513" spans="1:9" hidden="1" x14ac:dyDescent="0.25">
      <c r="A513" s="1">
        <v>45306</v>
      </c>
      <c r="B513" t="s">
        <v>10</v>
      </c>
      <c r="C513">
        <v>7</v>
      </c>
      <c r="D513" t="str">
        <f>VLOOKUP(C513,'Šifre izdelkov'!$A$2:$E$14,2,FALSE)</f>
        <v>Moka</v>
      </c>
      <c r="E513" t="str">
        <f>VLOOKUP(C513,'Šifre izdelkov'!$A$2:$E$14,3,FALSE)</f>
        <v>Osnovna živila</v>
      </c>
      <c r="F513" t="s">
        <v>36</v>
      </c>
      <c r="G513">
        <f>VLOOKUP(C513,'Šifre izdelkov'!$A$2:$E$14,4,FALSE)</f>
        <v>0.55000000000000004</v>
      </c>
      <c r="H513">
        <f>VLOOKUP(C513,'Šifre izdelkov'!$A$2:$E$14,5,FALSE)</f>
        <v>0.79749999999999999</v>
      </c>
      <c r="I513">
        <v>6</v>
      </c>
    </row>
    <row r="514" spans="1:9" hidden="1" x14ac:dyDescent="0.25">
      <c r="A514" s="1">
        <f>+A513+1</f>
        <v>45307</v>
      </c>
      <c r="B514" t="s">
        <v>11</v>
      </c>
      <c r="C514">
        <v>8</v>
      </c>
      <c r="D514" t="str">
        <f>VLOOKUP(C514,'Šifre izdelkov'!$A$2:$E$14,2,FALSE)</f>
        <v>Pelati</v>
      </c>
      <c r="E514" t="str">
        <f>VLOOKUP(C514,'Šifre izdelkov'!$A$2:$E$14,3,FALSE)</f>
        <v>Konzervirana hrana</v>
      </c>
      <c r="F514" t="s">
        <v>36</v>
      </c>
      <c r="G514">
        <f>VLOOKUP(C514,'Šifre izdelkov'!$A$2:$E$14,4,FALSE)</f>
        <v>1.9</v>
      </c>
      <c r="H514">
        <f>VLOOKUP(C514,'Šifre izdelkov'!$A$2:$E$14,5,FALSE)</f>
        <v>2.7549999999999999</v>
      </c>
      <c r="I514">
        <v>25</v>
      </c>
    </row>
    <row r="515" spans="1:9" hidden="1" x14ac:dyDescent="0.25">
      <c r="A515" s="1">
        <f t="shared" ref="A515:A578" si="0">+A514+1</f>
        <v>45308</v>
      </c>
      <c r="B515" t="s">
        <v>9</v>
      </c>
      <c r="C515">
        <v>9</v>
      </c>
      <c r="D515" t="str">
        <f>VLOOKUP(C515,'Šifre izdelkov'!$A$2:$E$14,2,FALSE)</f>
        <v>Sol</v>
      </c>
      <c r="E515" t="str">
        <f>VLOOKUP(C515,'Šifre izdelkov'!$A$2:$E$14,3,FALSE)</f>
        <v>Začimbe</v>
      </c>
      <c r="F515" t="s">
        <v>35</v>
      </c>
      <c r="G515">
        <f>VLOOKUP(C515,'Šifre izdelkov'!$A$2:$E$14,4,FALSE)</f>
        <v>0.7</v>
      </c>
      <c r="H515">
        <f>VLOOKUP(C515,'Šifre izdelkov'!$A$2:$E$14,5,FALSE)</f>
        <v>1.0149999999999999</v>
      </c>
      <c r="I515">
        <v>15</v>
      </c>
    </row>
    <row r="516" spans="1:9" hidden="1" x14ac:dyDescent="0.25">
      <c r="A516" s="1">
        <f t="shared" si="0"/>
        <v>45309</v>
      </c>
      <c r="B516" t="s">
        <v>10</v>
      </c>
      <c r="C516">
        <v>2</v>
      </c>
      <c r="D516" t="str">
        <f>VLOOKUP(C516,'Šifre izdelkov'!$A$2:$E$14,2,FALSE)</f>
        <v>Kakav</v>
      </c>
      <c r="E516" t="str">
        <f>VLOOKUP(C516,'Šifre izdelkov'!$A$2:$E$14,3,FALSE)</f>
        <v>Napitki</v>
      </c>
      <c r="F516" t="s">
        <v>36</v>
      </c>
      <c r="G516">
        <f>VLOOKUP(C516,'Šifre izdelkov'!$A$2:$E$14,4,FALSE)</f>
        <v>0.3</v>
      </c>
      <c r="H516">
        <f>VLOOKUP(C516,'Šifre izdelkov'!$A$2:$E$14,5,FALSE)</f>
        <v>0.435</v>
      </c>
      <c r="I516">
        <v>23</v>
      </c>
    </row>
    <row r="517" spans="1:9" hidden="1" x14ac:dyDescent="0.25">
      <c r="A517" s="1">
        <f t="shared" si="0"/>
        <v>45310</v>
      </c>
      <c r="B517" t="s">
        <v>11</v>
      </c>
      <c r="C517">
        <v>8</v>
      </c>
      <c r="D517" t="str">
        <f>VLOOKUP(C517,'Šifre izdelkov'!$A$2:$E$14,2,FALSE)</f>
        <v>Pelati</v>
      </c>
      <c r="E517" t="str">
        <f>VLOOKUP(C517,'Šifre izdelkov'!$A$2:$E$14,3,FALSE)</f>
        <v>Konzervirana hrana</v>
      </c>
      <c r="F517" t="s">
        <v>37</v>
      </c>
      <c r="G517">
        <f>VLOOKUP(C517,'Šifre izdelkov'!$A$2:$E$14,4,FALSE)</f>
        <v>1.9</v>
      </c>
      <c r="H517">
        <f>VLOOKUP(C517,'Šifre izdelkov'!$A$2:$E$14,5,FALSE)</f>
        <v>2.7549999999999999</v>
      </c>
      <c r="I517">
        <v>12</v>
      </c>
    </row>
    <row r="518" spans="1:9" hidden="1" x14ac:dyDescent="0.25">
      <c r="A518" s="1">
        <f t="shared" si="0"/>
        <v>45311</v>
      </c>
      <c r="B518" t="s">
        <v>9</v>
      </c>
      <c r="C518">
        <v>13</v>
      </c>
      <c r="D518" t="str">
        <f>VLOOKUP(C518,'Šifre izdelkov'!$A$2:$E$14,2,FALSE)</f>
        <v>Rezanci</v>
      </c>
      <c r="E518" t="str">
        <f>VLOOKUP(C518,'Šifre izdelkov'!$A$2:$E$14,3,FALSE)</f>
        <v>Testenine in riž</v>
      </c>
      <c r="F518" t="s">
        <v>33</v>
      </c>
      <c r="G518">
        <f>VLOOKUP(C518,'Šifre izdelkov'!$A$2:$E$14,4,FALSE)</f>
        <v>0.8</v>
      </c>
      <c r="H518">
        <f>VLOOKUP(C518,'Šifre izdelkov'!$A$2:$E$14,5,FALSE)</f>
        <v>1.1599999999999999</v>
      </c>
      <c r="I518">
        <v>8</v>
      </c>
    </row>
    <row r="519" spans="1:9" hidden="1" x14ac:dyDescent="0.25">
      <c r="A519" s="1">
        <f t="shared" si="0"/>
        <v>45312</v>
      </c>
      <c r="B519" t="s">
        <v>10</v>
      </c>
      <c r="C519">
        <v>9</v>
      </c>
      <c r="D519" t="str">
        <f>VLOOKUP(C519,'Šifre izdelkov'!$A$2:$E$14,2,FALSE)</f>
        <v>Sol</v>
      </c>
      <c r="E519" t="str">
        <f>VLOOKUP(C519,'Šifre izdelkov'!$A$2:$E$14,3,FALSE)</f>
        <v>Začimbe</v>
      </c>
      <c r="F519" t="s">
        <v>37</v>
      </c>
      <c r="G519">
        <f>VLOOKUP(C519,'Šifre izdelkov'!$A$2:$E$14,4,FALSE)</f>
        <v>0.7</v>
      </c>
      <c r="H519">
        <f>VLOOKUP(C519,'Šifre izdelkov'!$A$2:$E$14,5,FALSE)</f>
        <v>1.0149999999999999</v>
      </c>
      <c r="I519">
        <v>1</v>
      </c>
    </row>
    <row r="520" spans="1:9" hidden="1" x14ac:dyDescent="0.25">
      <c r="A520" s="1">
        <f t="shared" si="0"/>
        <v>45313</v>
      </c>
      <c r="B520" t="s">
        <v>11</v>
      </c>
      <c r="C520">
        <v>4</v>
      </c>
      <c r="D520" t="str">
        <f>VLOOKUP(C520,'Šifre izdelkov'!$A$2:$E$14,2,FALSE)</f>
        <v>Mleko</v>
      </c>
      <c r="E520" t="str">
        <f>VLOOKUP(C520,'Šifre izdelkov'!$A$2:$E$14,3,FALSE)</f>
        <v>Mleko in mlečni izdelki</v>
      </c>
      <c r="F520" t="s">
        <v>37</v>
      </c>
      <c r="G520">
        <f>VLOOKUP(C520,'Šifre izdelkov'!$A$2:$E$14,4,FALSE)</f>
        <v>0.8</v>
      </c>
      <c r="H520">
        <f>VLOOKUP(C520,'Šifre izdelkov'!$A$2:$E$14,5,FALSE)</f>
        <v>1.1599999999999999</v>
      </c>
      <c r="I520">
        <v>16</v>
      </c>
    </row>
    <row r="521" spans="1:9" hidden="1" x14ac:dyDescent="0.25">
      <c r="A521" s="1">
        <f t="shared" si="0"/>
        <v>45314</v>
      </c>
      <c r="B521" t="s">
        <v>9</v>
      </c>
      <c r="C521">
        <v>1</v>
      </c>
      <c r="D521" t="str">
        <f>VLOOKUP(C521,'Šifre izdelkov'!$A$2:$E$14,2,FALSE)</f>
        <v>Kava</v>
      </c>
      <c r="E521" t="str">
        <f>VLOOKUP(C521,'Šifre izdelkov'!$A$2:$E$14,3,FALSE)</f>
        <v>Napitki</v>
      </c>
      <c r="F521" t="s">
        <v>37</v>
      </c>
      <c r="G521">
        <f>VLOOKUP(C521,'Šifre izdelkov'!$A$2:$E$14,4,FALSE)</f>
        <v>0.5</v>
      </c>
      <c r="H521">
        <f>VLOOKUP(C521,'Šifre izdelkov'!$A$2:$E$14,5,FALSE)</f>
        <v>0.72499999999999998</v>
      </c>
      <c r="I521">
        <v>24</v>
      </c>
    </row>
    <row r="522" spans="1:9" hidden="1" x14ac:dyDescent="0.25">
      <c r="A522" s="1">
        <f t="shared" si="0"/>
        <v>45315</v>
      </c>
      <c r="B522" t="s">
        <v>10</v>
      </c>
      <c r="C522">
        <v>6</v>
      </c>
      <c r="D522" t="str">
        <f>VLOOKUP(C522,'Šifre izdelkov'!$A$2:$E$14,2,FALSE)</f>
        <v>Riž</v>
      </c>
      <c r="E522" t="str">
        <f>VLOOKUP(C522,'Šifre izdelkov'!$A$2:$E$14,3,FALSE)</f>
        <v>Testenine in riž</v>
      </c>
      <c r="F522" t="s">
        <v>35</v>
      </c>
      <c r="G522">
        <f>VLOOKUP(C522,'Šifre izdelkov'!$A$2:$E$14,4,FALSE)</f>
        <v>1.67</v>
      </c>
      <c r="H522">
        <f>VLOOKUP(C522,'Šifre izdelkov'!$A$2:$E$14,5,FALSE)</f>
        <v>2.4215</v>
      </c>
      <c r="I522">
        <v>3</v>
      </c>
    </row>
    <row r="523" spans="1:9" hidden="1" x14ac:dyDescent="0.25">
      <c r="A523" s="1">
        <f t="shared" si="0"/>
        <v>45316</v>
      </c>
      <c r="B523" t="s">
        <v>11</v>
      </c>
      <c r="C523">
        <v>3</v>
      </c>
      <c r="D523" t="str">
        <f>VLOOKUP(C523,'Šifre izdelkov'!$A$2:$E$14,2,FALSE)</f>
        <v>Čaj</v>
      </c>
      <c r="E523" t="str">
        <f>VLOOKUP(C523,'Šifre izdelkov'!$A$2:$E$14,3,FALSE)</f>
        <v>Napitki</v>
      </c>
      <c r="F523" t="s">
        <v>36</v>
      </c>
      <c r="G523">
        <f>VLOOKUP(C523,'Šifre izdelkov'!$A$2:$E$14,4,FALSE)</f>
        <v>0.25</v>
      </c>
      <c r="H523">
        <f>VLOOKUP(C523,'Šifre izdelkov'!$A$2:$E$14,5,FALSE)</f>
        <v>0.36249999999999999</v>
      </c>
      <c r="I523">
        <v>19</v>
      </c>
    </row>
    <row r="524" spans="1:9" hidden="1" x14ac:dyDescent="0.25">
      <c r="A524" s="1">
        <f t="shared" si="0"/>
        <v>45317</v>
      </c>
      <c r="B524" t="s">
        <v>9</v>
      </c>
      <c r="C524">
        <v>12</v>
      </c>
      <c r="D524" t="str">
        <f>VLOOKUP(C524,'Šifre izdelkov'!$A$2:$E$14,2,FALSE)</f>
        <v>Pršut</v>
      </c>
      <c r="E524" t="str">
        <f>VLOOKUP(C524,'Šifre izdelkov'!$A$2:$E$14,3,FALSE)</f>
        <v>Meso in mesni izdelki</v>
      </c>
      <c r="F524" t="s">
        <v>37</v>
      </c>
      <c r="G524">
        <f>VLOOKUP(C524,'Šifre izdelkov'!$A$2:$E$14,4,FALSE)</f>
        <v>8.75</v>
      </c>
      <c r="H524">
        <f>VLOOKUP(C524,'Šifre izdelkov'!$A$2:$E$14,5,FALSE)</f>
        <v>12.6875</v>
      </c>
      <c r="I524">
        <v>10</v>
      </c>
    </row>
    <row r="525" spans="1:9" hidden="1" x14ac:dyDescent="0.25">
      <c r="A525" s="1">
        <f t="shared" si="0"/>
        <v>45318</v>
      </c>
      <c r="B525" t="s">
        <v>10</v>
      </c>
      <c r="C525">
        <v>13</v>
      </c>
      <c r="D525" t="str">
        <f>VLOOKUP(C525,'Šifre izdelkov'!$A$2:$E$14,2,FALSE)</f>
        <v>Rezanci</v>
      </c>
      <c r="E525" t="str">
        <f>VLOOKUP(C525,'Šifre izdelkov'!$A$2:$E$14,3,FALSE)</f>
        <v>Testenine in riž</v>
      </c>
      <c r="F525" t="s">
        <v>33</v>
      </c>
      <c r="G525">
        <f>VLOOKUP(C525,'Šifre izdelkov'!$A$2:$E$14,4,FALSE)</f>
        <v>0.8</v>
      </c>
      <c r="H525">
        <f>VLOOKUP(C525,'Šifre izdelkov'!$A$2:$E$14,5,FALSE)</f>
        <v>1.1599999999999999</v>
      </c>
      <c r="I525">
        <v>26</v>
      </c>
    </row>
    <row r="526" spans="1:9" hidden="1" x14ac:dyDescent="0.25">
      <c r="A526" s="1">
        <f t="shared" si="0"/>
        <v>45319</v>
      </c>
      <c r="B526" t="s">
        <v>11</v>
      </c>
      <c r="C526">
        <v>11</v>
      </c>
      <c r="D526" t="str">
        <f>VLOOKUP(C526,'Šifre izdelkov'!$A$2:$E$14,2,FALSE)</f>
        <v>Sladkor</v>
      </c>
      <c r="E526" t="str">
        <f>VLOOKUP(C526,'Šifre izdelkov'!$A$2:$E$14,3,FALSE)</f>
        <v>Osnovna živila</v>
      </c>
      <c r="F526" t="s">
        <v>34</v>
      </c>
      <c r="G526">
        <f>VLOOKUP(C526,'Šifre izdelkov'!$A$2:$E$14,4,FALSE)</f>
        <v>0.77</v>
      </c>
      <c r="H526">
        <f>VLOOKUP(C526,'Šifre izdelkov'!$A$2:$E$14,5,FALSE)</f>
        <v>1.1165</v>
      </c>
      <c r="I526">
        <v>12</v>
      </c>
    </row>
    <row r="527" spans="1:9" hidden="1" x14ac:dyDescent="0.25">
      <c r="A527" s="1">
        <f t="shared" si="0"/>
        <v>45320</v>
      </c>
      <c r="B527" t="s">
        <v>9</v>
      </c>
      <c r="C527">
        <v>13</v>
      </c>
      <c r="D527" t="str">
        <f>VLOOKUP(C527,'Šifre izdelkov'!$A$2:$E$14,2,FALSE)</f>
        <v>Rezanci</v>
      </c>
      <c r="E527" t="str">
        <f>VLOOKUP(C527,'Šifre izdelkov'!$A$2:$E$14,3,FALSE)</f>
        <v>Testenine in riž</v>
      </c>
      <c r="F527" t="s">
        <v>35</v>
      </c>
      <c r="G527">
        <f>VLOOKUP(C527,'Šifre izdelkov'!$A$2:$E$14,4,FALSE)</f>
        <v>0.8</v>
      </c>
      <c r="H527">
        <f>VLOOKUP(C527,'Šifre izdelkov'!$A$2:$E$14,5,FALSE)</f>
        <v>1.1599999999999999</v>
      </c>
      <c r="I527">
        <v>20</v>
      </c>
    </row>
    <row r="528" spans="1:9" hidden="1" x14ac:dyDescent="0.25">
      <c r="A528" s="1">
        <f t="shared" si="0"/>
        <v>45321</v>
      </c>
      <c r="B528" t="s">
        <v>10</v>
      </c>
      <c r="C528">
        <v>11</v>
      </c>
      <c r="D528" t="str">
        <f>VLOOKUP(C528,'Šifre izdelkov'!$A$2:$E$14,2,FALSE)</f>
        <v>Sladkor</v>
      </c>
      <c r="E528" t="str">
        <f>VLOOKUP(C528,'Šifre izdelkov'!$A$2:$E$14,3,FALSE)</f>
        <v>Osnovna živila</v>
      </c>
      <c r="F528" t="s">
        <v>36</v>
      </c>
      <c r="G528">
        <f>VLOOKUP(C528,'Šifre izdelkov'!$A$2:$E$14,4,FALSE)</f>
        <v>0.77</v>
      </c>
      <c r="H528">
        <f>VLOOKUP(C528,'Šifre izdelkov'!$A$2:$E$14,5,FALSE)</f>
        <v>1.1165</v>
      </c>
      <c r="I528">
        <v>27</v>
      </c>
    </row>
    <row r="529" spans="1:9" hidden="1" x14ac:dyDescent="0.25">
      <c r="A529" s="1">
        <f t="shared" si="0"/>
        <v>45322</v>
      </c>
      <c r="B529" t="s">
        <v>11</v>
      </c>
      <c r="C529">
        <v>11</v>
      </c>
      <c r="D529" t="str">
        <f>VLOOKUP(C529,'Šifre izdelkov'!$A$2:$E$14,2,FALSE)</f>
        <v>Sladkor</v>
      </c>
      <c r="E529" t="str">
        <f>VLOOKUP(C529,'Šifre izdelkov'!$A$2:$E$14,3,FALSE)</f>
        <v>Osnovna živila</v>
      </c>
      <c r="F529" t="s">
        <v>37</v>
      </c>
      <c r="G529">
        <f>VLOOKUP(C529,'Šifre izdelkov'!$A$2:$E$14,4,FALSE)</f>
        <v>0.77</v>
      </c>
      <c r="H529">
        <f>VLOOKUP(C529,'Šifre izdelkov'!$A$2:$E$14,5,FALSE)</f>
        <v>1.1165</v>
      </c>
      <c r="I529">
        <v>23</v>
      </c>
    </row>
    <row r="530" spans="1:9" hidden="1" x14ac:dyDescent="0.25">
      <c r="A530" s="1">
        <f t="shared" si="0"/>
        <v>45323</v>
      </c>
      <c r="B530" t="s">
        <v>9</v>
      </c>
      <c r="C530">
        <v>10</v>
      </c>
      <c r="D530" t="str">
        <f>VLOOKUP(C530,'Šifre izdelkov'!$A$2:$E$14,2,FALSE)</f>
        <v>Maslo</v>
      </c>
      <c r="E530" t="str">
        <f>VLOOKUP(C530,'Šifre izdelkov'!$A$2:$E$14,3,FALSE)</f>
        <v>Mleko in mlečni izdelki</v>
      </c>
      <c r="F530" t="s">
        <v>33</v>
      </c>
      <c r="G530">
        <f>VLOOKUP(C530,'Šifre izdelkov'!$A$2:$E$14,4,FALSE)</f>
        <v>0.98</v>
      </c>
      <c r="H530">
        <f>VLOOKUP(C530,'Šifre izdelkov'!$A$2:$E$14,5,FALSE)</f>
        <v>1.421</v>
      </c>
      <c r="I530">
        <v>30</v>
      </c>
    </row>
    <row r="531" spans="1:9" hidden="1" x14ac:dyDescent="0.25">
      <c r="A531" s="1">
        <f t="shared" si="0"/>
        <v>45324</v>
      </c>
      <c r="B531" t="s">
        <v>10</v>
      </c>
      <c r="C531">
        <v>2</v>
      </c>
      <c r="D531" t="str">
        <f>VLOOKUP(C531,'Šifre izdelkov'!$A$2:$E$14,2,FALSE)</f>
        <v>Kakav</v>
      </c>
      <c r="E531" t="str">
        <f>VLOOKUP(C531,'Šifre izdelkov'!$A$2:$E$14,3,FALSE)</f>
        <v>Napitki</v>
      </c>
      <c r="F531" t="s">
        <v>35</v>
      </c>
      <c r="G531">
        <f>VLOOKUP(C531,'Šifre izdelkov'!$A$2:$E$14,4,FALSE)</f>
        <v>0.3</v>
      </c>
      <c r="H531">
        <f>VLOOKUP(C531,'Šifre izdelkov'!$A$2:$E$14,5,FALSE)</f>
        <v>0.435</v>
      </c>
      <c r="I531">
        <v>20</v>
      </c>
    </row>
    <row r="532" spans="1:9" hidden="1" x14ac:dyDescent="0.25">
      <c r="A532" s="1">
        <f t="shared" si="0"/>
        <v>45325</v>
      </c>
      <c r="B532" t="s">
        <v>11</v>
      </c>
      <c r="C532">
        <v>10</v>
      </c>
      <c r="D532" t="str">
        <f>VLOOKUP(C532,'Šifre izdelkov'!$A$2:$E$14,2,FALSE)</f>
        <v>Maslo</v>
      </c>
      <c r="E532" t="str">
        <f>VLOOKUP(C532,'Šifre izdelkov'!$A$2:$E$14,3,FALSE)</f>
        <v>Mleko in mlečni izdelki</v>
      </c>
      <c r="F532" t="s">
        <v>36</v>
      </c>
      <c r="G532">
        <f>VLOOKUP(C532,'Šifre izdelkov'!$A$2:$E$14,4,FALSE)</f>
        <v>0.98</v>
      </c>
      <c r="H532">
        <f>VLOOKUP(C532,'Šifre izdelkov'!$A$2:$E$14,5,FALSE)</f>
        <v>1.421</v>
      </c>
      <c r="I532">
        <v>30</v>
      </c>
    </row>
    <row r="533" spans="1:9" hidden="1" x14ac:dyDescent="0.25">
      <c r="A533" s="1">
        <f t="shared" si="0"/>
        <v>45326</v>
      </c>
      <c r="B533" t="s">
        <v>9</v>
      </c>
      <c r="C533">
        <v>12</v>
      </c>
      <c r="D533" t="str">
        <f>VLOOKUP(C533,'Šifre izdelkov'!$A$2:$E$14,2,FALSE)</f>
        <v>Pršut</v>
      </c>
      <c r="E533" t="str">
        <f>VLOOKUP(C533,'Šifre izdelkov'!$A$2:$E$14,3,FALSE)</f>
        <v>Meso in mesni izdelki</v>
      </c>
      <c r="F533" t="s">
        <v>33</v>
      </c>
      <c r="G533">
        <f>VLOOKUP(C533,'Šifre izdelkov'!$A$2:$E$14,4,FALSE)</f>
        <v>8.75</v>
      </c>
      <c r="H533">
        <f>VLOOKUP(C533,'Šifre izdelkov'!$A$2:$E$14,5,FALSE)</f>
        <v>12.6875</v>
      </c>
      <c r="I533">
        <v>14</v>
      </c>
    </row>
    <row r="534" spans="1:9" hidden="1" x14ac:dyDescent="0.25">
      <c r="A534" s="1">
        <f t="shared" si="0"/>
        <v>45327</v>
      </c>
      <c r="B534" t="s">
        <v>10</v>
      </c>
      <c r="C534">
        <v>10</v>
      </c>
      <c r="D534" t="str">
        <f>VLOOKUP(C534,'Šifre izdelkov'!$A$2:$E$14,2,FALSE)</f>
        <v>Maslo</v>
      </c>
      <c r="E534" t="str">
        <f>VLOOKUP(C534,'Šifre izdelkov'!$A$2:$E$14,3,FALSE)</f>
        <v>Mleko in mlečni izdelki</v>
      </c>
      <c r="F534" t="s">
        <v>34</v>
      </c>
      <c r="G534">
        <f>VLOOKUP(C534,'Šifre izdelkov'!$A$2:$E$14,4,FALSE)</f>
        <v>0.98</v>
      </c>
      <c r="H534">
        <f>VLOOKUP(C534,'Šifre izdelkov'!$A$2:$E$14,5,FALSE)</f>
        <v>1.421</v>
      </c>
      <c r="I534">
        <v>18</v>
      </c>
    </row>
    <row r="535" spans="1:9" hidden="1" x14ac:dyDescent="0.25">
      <c r="A535" s="1">
        <f t="shared" si="0"/>
        <v>45328</v>
      </c>
      <c r="B535" t="s">
        <v>11</v>
      </c>
      <c r="C535">
        <v>12</v>
      </c>
      <c r="D535" t="str">
        <f>VLOOKUP(C535,'Šifre izdelkov'!$A$2:$E$14,2,FALSE)</f>
        <v>Pršut</v>
      </c>
      <c r="E535" t="str">
        <f>VLOOKUP(C535,'Šifre izdelkov'!$A$2:$E$14,3,FALSE)</f>
        <v>Meso in mesni izdelki</v>
      </c>
      <c r="F535" t="s">
        <v>35</v>
      </c>
      <c r="G535">
        <f>VLOOKUP(C535,'Šifre izdelkov'!$A$2:$E$14,4,FALSE)</f>
        <v>8.75</v>
      </c>
      <c r="H535">
        <f>VLOOKUP(C535,'Šifre izdelkov'!$A$2:$E$14,5,FALSE)</f>
        <v>12.6875</v>
      </c>
      <c r="I535">
        <v>11</v>
      </c>
    </row>
    <row r="536" spans="1:9" hidden="1" x14ac:dyDescent="0.25">
      <c r="A536" s="1">
        <f t="shared" si="0"/>
        <v>45329</v>
      </c>
      <c r="B536" t="s">
        <v>9</v>
      </c>
      <c r="C536">
        <v>4</v>
      </c>
      <c r="D536" t="str">
        <f>VLOOKUP(C536,'Šifre izdelkov'!$A$2:$E$14,2,FALSE)</f>
        <v>Mleko</v>
      </c>
      <c r="E536" t="str">
        <f>VLOOKUP(C536,'Šifre izdelkov'!$A$2:$E$14,3,FALSE)</f>
        <v>Mleko in mlečni izdelki</v>
      </c>
      <c r="F536" t="s">
        <v>36</v>
      </c>
      <c r="G536">
        <f>VLOOKUP(C536,'Šifre izdelkov'!$A$2:$E$14,4,FALSE)</f>
        <v>0.8</v>
      </c>
      <c r="H536">
        <f>VLOOKUP(C536,'Šifre izdelkov'!$A$2:$E$14,5,FALSE)</f>
        <v>1.1599999999999999</v>
      </c>
      <c r="I536">
        <v>11</v>
      </c>
    </row>
    <row r="537" spans="1:9" hidden="1" x14ac:dyDescent="0.25">
      <c r="A537" s="1">
        <f t="shared" si="0"/>
        <v>45330</v>
      </c>
      <c r="B537" t="s">
        <v>10</v>
      </c>
      <c r="C537">
        <v>6</v>
      </c>
      <c r="D537" t="str">
        <f>VLOOKUP(C537,'Šifre izdelkov'!$A$2:$E$14,2,FALSE)</f>
        <v>Riž</v>
      </c>
      <c r="E537" t="str">
        <f>VLOOKUP(C537,'Šifre izdelkov'!$A$2:$E$14,3,FALSE)</f>
        <v>Testenine in riž</v>
      </c>
      <c r="F537" t="s">
        <v>37</v>
      </c>
      <c r="G537">
        <f>VLOOKUP(C537,'Šifre izdelkov'!$A$2:$E$14,4,FALSE)</f>
        <v>1.67</v>
      </c>
      <c r="H537">
        <f>VLOOKUP(C537,'Šifre izdelkov'!$A$2:$E$14,5,FALSE)</f>
        <v>2.4215</v>
      </c>
      <c r="I537">
        <v>8</v>
      </c>
    </row>
    <row r="538" spans="1:9" hidden="1" x14ac:dyDescent="0.25">
      <c r="A538" s="1">
        <f t="shared" si="0"/>
        <v>45331</v>
      </c>
      <c r="B538" t="s">
        <v>11</v>
      </c>
      <c r="C538">
        <v>5</v>
      </c>
      <c r="D538" t="str">
        <f>VLOOKUP(C538,'Šifre izdelkov'!$A$2:$E$14,2,FALSE)</f>
        <v>Olje</v>
      </c>
      <c r="E538" t="str">
        <f>VLOOKUP(C538,'Šifre izdelkov'!$A$2:$E$14,3,FALSE)</f>
        <v>Osnovna živila</v>
      </c>
      <c r="F538" t="s">
        <v>33</v>
      </c>
      <c r="G538">
        <f>VLOOKUP(C538,'Šifre izdelkov'!$A$2:$E$14,4,FALSE)</f>
        <v>2.1</v>
      </c>
      <c r="H538">
        <f>VLOOKUP(C538,'Šifre izdelkov'!$A$2:$E$14,5,FALSE)</f>
        <v>3.0449999999999999</v>
      </c>
      <c r="I538">
        <v>5</v>
      </c>
    </row>
    <row r="539" spans="1:9" hidden="1" x14ac:dyDescent="0.25">
      <c r="A539" s="1">
        <f t="shared" si="0"/>
        <v>45332</v>
      </c>
      <c r="B539" t="s">
        <v>9</v>
      </c>
      <c r="C539">
        <v>3</v>
      </c>
      <c r="D539" t="str">
        <f>VLOOKUP(C539,'Šifre izdelkov'!$A$2:$E$14,2,FALSE)</f>
        <v>Čaj</v>
      </c>
      <c r="E539" t="str">
        <f>VLOOKUP(C539,'Šifre izdelkov'!$A$2:$E$14,3,FALSE)</f>
        <v>Napitki</v>
      </c>
      <c r="F539" t="s">
        <v>35</v>
      </c>
      <c r="G539">
        <f>VLOOKUP(C539,'Šifre izdelkov'!$A$2:$E$14,4,FALSE)</f>
        <v>0.25</v>
      </c>
      <c r="H539">
        <f>VLOOKUP(C539,'Šifre izdelkov'!$A$2:$E$14,5,FALSE)</f>
        <v>0.36249999999999999</v>
      </c>
      <c r="I539">
        <v>27</v>
      </c>
    </row>
    <row r="540" spans="1:9" hidden="1" x14ac:dyDescent="0.25">
      <c r="A540" s="1">
        <f t="shared" si="0"/>
        <v>45333</v>
      </c>
      <c r="B540" t="s">
        <v>10</v>
      </c>
      <c r="C540">
        <v>7</v>
      </c>
      <c r="D540" t="str">
        <f>VLOOKUP(C540,'Šifre izdelkov'!$A$2:$E$14,2,FALSE)</f>
        <v>Moka</v>
      </c>
      <c r="E540" t="str">
        <f>VLOOKUP(C540,'Šifre izdelkov'!$A$2:$E$14,3,FALSE)</f>
        <v>Osnovna živila</v>
      </c>
      <c r="F540" t="s">
        <v>36</v>
      </c>
      <c r="G540">
        <f>VLOOKUP(C540,'Šifre izdelkov'!$A$2:$E$14,4,FALSE)</f>
        <v>0.55000000000000004</v>
      </c>
      <c r="H540">
        <f>VLOOKUP(C540,'Šifre izdelkov'!$A$2:$E$14,5,FALSE)</f>
        <v>0.79749999999999999</v>
      </c>
      <c r="I540">
        <v>1</v>
      </c>
    </row>
    <row r="541" spans="1:9" hidden="1" x14ac:dyDescent="0.25">
      <c r="A541" s="1">
        <f t="shared" si="0"/>
        <v>45334</v>
      </c>
      <c r="B541" t="s">
        <v>11</v>
      </c>
      <c r="C541">
        <v>13</v>
      </c>
      <c r="D541" t="str">
        <f>VLOOKUP(C541,'Šifre izdelkov'!$A$2:$E$14,2,FALSE)</f>
        <v>Rezanci</v>
      </c>
      <c r="E541" t="str">
        <f>VLOOKUP(C541,'Šifre izdelkov'!$A$2:$E$14,3,FALSE)</f>
        <v>Testenine in riž</v>
      </c>
      <c r="F541" t="s">
        <v>34</v>
      </c>
      <c r="G541">
        <f>VLOOKUP(C541,'Šifre izdelkov'!$A$2:$E$14,4,FALSE)</f>
        <v>0.8</v>
      </c>
      <c r="H541">
        <f>VLOOKUP(C541,'Šifre izdelkov'!$A$2:$E$14,5,FALSE)</f>
        <v>1.1599999999999999</v>
      </c>
      <c r="I541">
        <v>9</v>
      </c>
    </row>
    <row r="542" spans="1:9" hidden="1" x14ac:dyDescent="0.25">
      <c r="A542" s="1">
        <f t="shared" si="0"/>
        <v>45335</v>
      </c>
      <c r="B542" t="s">
        <v>9</v>
      </c>
      <c r="C542">
        <v>10</v>
      </c>
      <c r="D542" t="str">
        <f>VLOOKUP(C542,'Šifre izdelkov'!$A$2:$E$14,2,FALSE)</f>
        <v>Maslo</v>
      </c>
      <c r="E542" t="str">
        <f>VLOOKUP(C542,'Šifre izdelkov'!$A$2:$E$14,3,FALSE)</f>
        <v>Mleko in mlečni izdelki</v>
      </c>
      <c r="F542" t="s">
        <v>35</v>
      </c>
      <c r="G542">
        <f>VLOOKUP(C542,'Šifre izdelkov'!$A$2:$E$14,4,FALSE)</f>
        <v>0.98</v>
      </c>
      <c r="H542">
        <f>VLOOKUP(C542,'Šifre izdelkov'!$A$2:$E$14,5,FALSE)</f>
        <v>1.421</v>
      </c>
      <c r="I542">
        <v>5</v>
      </c>
    </row>
    <row r="543" spans="1:9" hidden="1" x14ac:dyDescent="0.25">
      <c r="A543" s="1">
        <f t="shared" si="0"/>
        <v>45336</v>
      </c>
      <c r="B543" t="s">
        <v>10</v>
      </c>
      <c r="C543">
        <v>9</v>
      </c>
      <c r="D543" t="str">
        <f>VLOOKUP(C543,'Šifre izdelkov'!$A$2:$E$14,2,FALSE)</f>
        <v>Sol</v>
      </c>
      <c r="E543" t="str">
        <f>VLOOKUP(C543,'Šifre izdelkov'!$A$2:$E$14,3,FALSE)</f>
        <v>Začimbe</v>
      </c>
      <c r="F543" t="s">
        <v>36</v>
      </c>
      <c r="G543">
        <f>VLOOKUP(C543,'Šifre izdelkov'!$A$2:$E$14,4,FALSE)</f>
        <v>0.7</v>
      </c>
      <c r="H543">
        <f>VLOOKUP(C543,'Šifre izdelkov'!$A$2:$E$14,5,FALSE)</f>
        <v>1.0149999999999999</v>
      </c>
      <c r="I543">
        <v>27</v>
      </c>
    </row>
    <row r="544" spans="1:9" hidden="1" x14ac:dyDescent="0.25">
      <c r="A544" s="1">
        <f t="shared" si="0"/>
        <v>45337</v>
      </c>
      <c r="B544" t="s">
        <v>11</v>
      </c>
      <c r="C544">
        <v>12</v>
      </c>
      <c r="D544" t="str">
        <f>VLOOKUP(C544,'Šifre izdelkov'!$A$2:$E$14,2,FALSE)</f>
        <v>Pršut</v>
      </c>
      <c r="E544" t="str">
        <f>VLOOKUP(C544,'Šifre izdelkov'!$A$2:$E$14,3,FALSE)</f>
        <v>Meso in mesni izdelki</v>
      </c>
      <c r="F544" t="s">
        <v>37</v>
      </c>
      <c r="G544">
        <f>VLOOKUP(C544,'Šifre izdelkov'!$A$2:$E$14,4,FALSE)</f>
        <v>8.75</v>
      </c>
      <c r="H544">
        <f>VLOOKUP(C544,'Šifre izdelkov'!$A$2:$E$14,5,FALSE)</f>
        <v>12.6875</v>
      </c>
      <c r="I544">
        <v>24</v>
      </c>
    </row>
    <row r="545" spans="1:9" hidden="1" x14ac:dyDescent="0.25">
      <c r="A545" s="1">
        <f t="shared" si="0"/>
        <v>45338</v>
      </c>
      <c r="B545" t="s">
        <v>9</v>
      </c>
      <c r="C545">
        <v>8</v>
      </c>
      <c r="D545" t="str">
        <f>VLOOKUP(C545,'Šifre izdelkov'!$A$2:$E$14,2,FALSE)</f>
        <v>Pelati</v>
      </c>
      <c r="E545" t="str">
        <f>VLOOKUP(C545,'Šifre izdelkov'!$A$2:$E$14,3,FALSE)</f>
        <v>Konzervirana hrana</v>
      </c>
      <c r="F545" t="s">
        <v>33</v>
      </c>
      <c r="G545">
        <f>VLOOKUP(C545,'Šifre izdelkov'!$A$2:$E$14,4,FALSE)</f>
        <v>1.9</v>
      </c>
      <c r="H545">
        <f>VLOOKUP(C545,'Šifre izdelkov'!$A$2:$E$14,5,FALSE)</f>
        <v>2.7549999999999999</v>
      </c>
      <c r="I545">
        <v>30</v>
      </c>
    </row>
    <row r="546" spans="1:9" hidden="1" x14ac:dyDescent="0.25">
      <c r="A546" s="1">
        <f t="shared" si="0"/>
        <v>45339</v>
      </c>
      <c r="B546" t="s">
        <v>10</v>
      </c>
      <c r="C546">
        <v>6</v>
      </c>
      <c r="D546" t="str">
        <f>VLOOKUP(C546,'Šifre izdelkov'!$A$2:$E$14,2,FALSE)</f>
        <v>Riž</v>
      </c>
      <c r="E546" t="str">
        <f>VLOOKUP(C546,'Šifre izdelkov'!$A$2:$E$14,3,FALSE)</f>
        <v>Testenine in riž</v>
      </c>
      <c r="F546" t="s">
        <v>35</v>
      </c>
      <c r="G546">
        <f>VLOOKUP(C546,'Šifre izdelkov'!$A$2:$E$14,4,FALSE)</f>
        <v>1.67</v>
      </c>
      <c r="H546">
        <f>VLOOKUP(C546,'Šifre izdelkov'!$A$2:$E$14,5,FALSE)</f>
        <v>2.4215</v>
      </c>
      <c r="I546">
        <v>2</v>
      </c>
    </row>
    <row r="547" spans="1:9" hidden="1" x14ac:dyDescent="0.25">
      <c r="A547" s="1">
        <f t="shared" si="0"/>
        <v>45340</v>
      </c>
      <c r="B547" t="s">
        <v>11</v>
      </c>
      <c r="C547">
        <v>7</v>
      </c>
      <c r="D547" t="str">
        <f>VLOOKUP(C547,'Šifre izdelkov'!$A$2:$E$14,2,FALSE)</f>
        <v>Moka</v>
      </c>
      <c r="E547" t="str">
        <f>VLOOKUP(C547,'Šifre izdelkov'!$A$2:$E$14,3,FALSE)</f>
        <v>Osnovna živila</v>
      </c>
      <c r="F547" t="s">
        <v>36</v>
      </c>
      <c r="G547">
        <f>VLOOKUP(C547,'Šifre izdelkov'!$A$2:$E$14,4,FALSE)</f>
        <v>0.55000000000000004</v>
      </c>
      <c r="H547">
        <f>VLOOKUP(C547,'Šifre izdelkov'!$A$2:$E$14,5,FALSE)</f>
        <v>0.79749999999999999</v>
      </c>
      <c r="I547">
        <v>3</v>
      </c>
    </row>
    <row r="548" spans="1:9" hidden="1" x14ac:dyDescent="0.25">
      <c r="A548" s="1">
        <f t="shared" si="0"/>
        <v>45341</v>
      </c>
      <c r="B548" t="s">
        <v>9</v>
      </c>
      <c r="C548">
        <v>10</v>
      </c>
      <c r="D548" t="str">
        <f>VLOOKUP(C548,'Šifre izdelkov'!$A$2:$E$14,2,FALSE)</f>
        <v>Maslo</v>
      </c>
      <c r="E548" t="str">
        <f>VLOOKUP(C548,'Šifre izdelkov'!$A$2:$E$14,3,FALSE)</f>
        <v>Mleko in mlečni izdelki</v>
      </c>
      <c r="F548" t="s">
        <v>37</v>
      </c>
      <c r="G548">
        <f>VLOOKUP(C548,'Šifre izdelkov'!$A$2:$E$14,4,FALSE)</f>
        <v>0.98</v>
      </c>
      <c r="H548">
        <f>VLOOKUP(C548,'Šifre izdelkov'!$A$2:$E$14,5,FALSE)</f>
        <v>1.421</v>
      </c>
      <c r="I548">
        <v>1</v>
      </c>
    </row>
    <row r="549" spans="1:9" hidden="1" x14ac:dyDescent="0.25">
      <c r="A549" s="1">
        <f t="shared" si="0"/>
        <v>45342</v>
      </c>
      <c r="B549" t="s">
        <v>10</v>
      </c>
      <c r="C549">
        <v>11</v>
      </c>
      <c r="D549" t="str">
        <f>VLOOKUP(C549,'Šifre izdelkov'!$A$2:$E$14,2,FALSE)</f>
        <v>Sladkor</v>
      </c>
      <c r="E549" t="str">
        <f>VLOOKUP(C549,'Šifre izdelkov'!$A$2:$E$14,3,FALSE)</f>
        <v>Osnovna živila</v>
      </c>
      <c r="F549" t="s">
        <v>33</v>
      </c>
      <c r="G549">
        <f>VLOOKUP(C549,'Šifre izdelkov'!$A$2:$E$14,4,FALSE)</f>
        <v>0.77</v>
      </c>
      <c r="H549">
        <f>VLOOKUP(C549,'Šifre izdelkov'!$A$2:$E$14,5,FALSE)</f>
        <v>1.1165</v>
      </c>
      <c r="I549">
        <v>24</v>
      </c>
    </row>
    <row r="550" spans="1:9" hidden="1" x14ac:dyDescent="0.25">
      <c r="A550" s="1">
        <f t="shared" si="0"/>
        <v>45343</v>
      </c>
      <c r="B550" t="s">
        <v>11</v>
      </c>
      <c r="C550">
        <v>1</v>
      </c>
      <c r="D550" t="str">
        <f>VLOOKUP(C550,'Šifre izdelkov'!$A$2:$E$14,2,FALSE)</f>
        <v>Kava</v>
      </c>
      <c r="E550" t="str">
        <f>VLOOKUP(C550,'Šifre izdelkov'!$A$2:$E$14,3,FALSE)</f>
        <v>Napitki</v>
      </c>
      <c r="F550" t="s">
        <v>34</v>
      </c>
      <c r="G550">
        <f>VLOOKUP(C550,'Šifre izdelkov'!$A$2:$E$14,4,FALSE)</f>
        <v>0.5</v>
      </c>
      <c r="H550">
        <f>VLOOKUP(C550,'Šifre izdelkov'!$A$2:$E$14,5,FALSE)</f>
        <v>0.72499999999999998</v>
      </c>
      <c r="I550">
        <v>11</v>
      </c>
    </row>
    <row r="551" spans="1:9" hidden="1" x14ac:dyDescent="0.25">
      <c r="A551" s="1">
        <f t="shared" si="0"/>
        <v>45344</v>
      </c>
      <c r="B551" t="s">
        <v>9</v>
      </c>
      <c r="C551">
        <v>13</v>
      </c>
      <c r="D551" t="str">
        <f>VLOOKUP(C551,'Šifre izdelkov'!$A$2:$E$14,2,FALSE)</f>
        <v>Rezanci</v>
      </c>
      <c r="E551" t="str">
        <f>VLOOKUP(C551,'Šifre izdelkov'!$A$2:$E$14,3,FALSE)</f>
        <v>Testenine in riž</v>
      </c>
      <c r="F551" t="s">
        <v>35</v>
      </c>
      <c r="G551">
        <f>VLOOKUP(C551,'Šifre izdelkov'!$A$2:$E$14,4,FALSE)</f>
        <v>0.8</v>
      </c>
      <c r="H551">
        <f>VLOOKUP(C551,'Šifre izdelkov'!$A$2:$E$14,5,FALSE)</f>
        <v>1.1599999999999999</v>
      </c>
      <c r="I551">
        <v>12</v>
      </c>
    </row>
    <row r="552" spans="1:9" hidden="1" x14ac:dyDescent="0.25">
      <c r="A552" s="1">
        <f t="shared" si="0"/>
        <v>45345</v>
      </c>
      <c r="B552" t="s">
        <v>10</v>
      </c>
      <c r="C552">
        <v>4</v>
      </c>
      <c r="D552" t="str">
        <f>VLOOKUP(C552,'Šifre izdelkov'!$A$2:$E$14,2,FALSE)</f>
        <v>Mleko</v>
      </c>
      <c r="E552" t="str">
        <f>VLOOKUP(C552,'Šifre izdelkov'!$A$2:$E$14,3,FALSE)</f>
        <v>Mleko in mlečni izdelki</v>
      </c>
      <c r="F552" t="s">
        <v>36</v>
      </c>
      <c r="G552">
        <f>VLOOKUP(C552,'Šifre izdelkov'!$A$2:$E$14,4,FALSE)</f>
        <v>0.8</v>
      </c>
      <c r="H552">
        <f>VLOOKUP(C552,'Šifre izdelkov'!$A$2:$E$14,5,FALSE)</f>
        <v>1.1599999999999999</v>
      </c>
      <c r="I552">
        <v>23</v>
      </c>
    </row>
    <row r="553" spans="1:9" hidden="1" x14ac:dyDescent="0.25">
      <c r="A553" s="1">
        <f t="shared" si="0"/>
        <v>45346</v>
      </c>
      <c r="B553" t="s">
        <v>11</v>
      </c>
      <c r="C553">
        <v>5</v>
      </c>
      <c r="D553" t="str">
        <f>VLOOKUP(C553,'Šifre izdelkov'!$A$2:$E$14,2,FALSE)</f>
        <v>Olje</v>
      </c>
      <c r="E553" t="str">
        <f>VLOOKUP(C553,'Šifre izdelkov'!$A$2:$E$14,3,FALSE)</f>
        <v>Osnovna živila</v>
      </c>
      <c r="F553" t="s">
        <v>37</v>
      </c>
      <c r="G553">
        <f>VLOOKUP(C553,'Šifre izdelkov'!$A$2:$E$14,4,FALSE)</f>
        <v>2.1</v>
      </c>
      <c r="H553">
        <f>VLOOKUP(C553,'Šifre izdelkov'!$A$2:$E$14,5,FALSE)</f>
        <v>3.0449999999999999</v>
      </c>
      <c r="I553">
        <v>1</v>
      </c>
    </row>
    <row r="554" spans="1:9" hidden="1" x14ac:dyDescent="0.25">
      <c r="A554" s="1">
        <f t="shared" si="0"/>
        <v>45347</v>
      </c>
      <c r="B554" t="s">
        <v>9</v>
      </c>
      <c r="C554">
        <v>2</v>
      </c>
      <c r="D554" t="str">
        <f>VLOOKUP(C554,'Šifre izdelkov'!$A$2:$E$14,2,FALSE)</f>
        <v>Kakav</v>
      </c>
      <c r="E554" t="str">
        <f>VLOOKUP(C554,'Šifre izdelkov'!$A$2:$E$14,3,FALSE)</f>
        <v>Napitki</v>
      </c>
      <c r="F554" t="s">
        <v>37</v>
      </c>
      <c r="G554">
        <f>VLOOKUP(C554,'Šifre izdelkov'!$A$2:$E$14,4,FALSE)</f>
        <v>0.3</v>
      </c>
      <c r="H554">
        <f>VLOOKUP(C554,'Šifre izdelkov'!$A$2:$E$14,5,FALSE)</f>
        <v>0.435</v>
      </c>
      <c r="I554">
        <v>11</v>
      </c>
    </row>
    <row r="555" spans="1:9" hidden="1" x14ac:dyDescent="0.25">
      <c r="A555" s="1">
        <f t="shared" si="0"/>
        <v>45348</v>
      </c>
      <c r="B555" t="s">
        <v>10</v>
      </c>
      <c r="C555">
        <v>7</v>
      </c>
      <c r="D555" t="str">
        <f>VLOOKUP(C555,'Šifre izdelkov'!$A$2:$E$14,2,FALSE)</f>
        <v>Moka</v>
      </c>
      <c r="E555" t="str">
        <f>VLOOKUP(C555,'Šifre izdelkov'!$A$2:$E$14,3,FALSE)</f>
        <v>Osnovna živila</v>
      </c>
      <c r="F555" t="s">
        <v>33</v>
      </c>
      <c r="G555">
        <f>VLOOKUP(C555,'Šifre izdelkov'!$A$2:$E$14,4,FALSE)</f>
        <v>0.55000000000000004</v>
      </c>
      <c r="H555">
        <f>VLOOKUP(C555,'Šifre izdelkov'!$A$2:$E$14,5,FALSE)</f>
        <v>0.79749999999999999</v>
      </c>
      <c r="I555">
        <v>20</v>
      </c>
    </row>
    <row r="556" spans="1:9" hidden="1" x14ac:dyDescent="0.25">
      <c r="A556" s="1">
        <f t="shared" si="0"/>
        <v>45349</v>
      </c>
      <c r="B556" t="s">
        <v>11</v>
      </c>
      <c r="C556">
        <v>8</v>
      </c>
      <c r="D556" t="str">
        <f>VLOOKUP(C556,'Šifre izdelkov'!$A$2:$E$14,2,FALSE)</f>
        <v>Pelati</v>
      </c>
      <c r="E556" t="str">
        <f>VLOOKUP(C556,'Šifre izdelkov'!$A$2:$E$14,3,FALSE)</f>
        <v>Konzervirana hrana</v>
      </c>
      <c r="F556" t="s">
        <v>34</v>
      </c>
      <c r="G556">
        <f>VLOOKUP(C556,'Šifre izdelkov'!$A$2:$E$14,4,FALSE)</f>
        <v>1.9</v>
      </c>
      <c r="H556">
        <f>VLOOKUP(C556,'Šifre izdelkov'!$A$2:$E$14,5,FALSE)</f>
        <v>2.7549999999999999</v>
      </c>
      <c r="I556">
        <v>30</v>
      </c>
    </row>
    <row r="557" spans="1:9" hidden="1" x14ac:dyDescent="0.25">
      <c r="A557" s="1">
        <f t="shared" si="0"/>
        <v>45350</v>
      </c>
      <c r="B557" t="s">
        <v>9</v>
      </c>
      <c r="C557">
        <v>2</v>
      </c>
      <c r="D557" t="str">
        <f>VLOOKUP(C557,'Šifre izdelkov'!$A$2:$E$14,2,FALSE)</f>
        <v>Kakav</v>
      </c>
      <c r="E557" t="str">
        <f>VLOOKUP(C557,'Šifre izdelkov'!$A$2:$E$14,3,FALSE)</f>
        <v>Napitki</v>
      </c>
      <c r="F557" t="s">
        <v>35</v>
      </c>
      <c r="G557">
        <f>VLOOKUP(C557,'Šifre izdelkov'!$A$2:$E$14,4,FALSE)</f>
        <v>0.3</v>
      </c>
      <c r="H557">
        <f>VLOOKUP(C557,'Šifre izdelkov'!$A$2:$E$14,5,FALSE)</f>
        <v>0.435</v>
      </c>
      <c r="I557">
        <v>9</v>
      </c>
    </row>
    <row r="558" spans="1:9" hidden="1" x14ac:dyDescent="0.25">
      <c r="A558" s="1">
        <f t="shared" si="0"/>
        <v>45351</v>
      </c>
      <c r="B558" t="s">
        <v>10</v>
      </c>
      <c r="C558">
        <v>9</v>
      </c>
      <c r="D558" t="str">
        <f>VLOOKUP(C558,'Šifre izdelkov'!$A$2:$E$14,2,FALSE)</f>
        <v>Sol</v>
      </c>
      <c r="E558" t="str">
        <f>VLOOKUP(C558,'Šifre izdelkov'!$A$2:$E$14,3,FALSE)</f>
        <v>Začimbe</v>
      </c>
      <c r="F558" t="s">
        <v>34</v>
      </c>
      <c r="G558">
        <f>VLOOKUP(C558,'Šifre izdelkov'!$A$2:$E$14,4,FALSE)</f>
        <v>0.7</v>
      </c>
      <c r="H558">
        <f>VLOOKUP(C558,'Šifre izdelkov'!$A$2:$E$14,5,FALSE)</f>
        <v>1.0149999999999999</v>
      </c>
      <c r="I558">
        <v>3</v>
      </c>
    </row>
    <row r="559" spans="1:9" hidden="1" x14ac:dyDescent="0.25">
      <c r="A559" s="1">
        <f t="shared" si="0"/>
        <v>45352</v>
      </c>
      <c r="B559" t="s">
        <v>11</v>
      </c>
      <c r="C559">
        <v>8</v>
      </c>
      <c r="D559" t="str">
        <f>VLOOKUP(C559,'Šifre izdelkov'!$A$2:$E$14,2,FALSE)</f>
        <v>Pelati</v>
      </c>
      <c r="E559" t="str">
        <f>VLOOKUP(C559,'Šifre izdelkov'!$A$2:$E$14,3,FALSE)</f>
        <v>Konzervirana hrana</v>
      </c>
      <c r="F559" t="s">
        <v>34</v>
      </c>
      <c r="G559">
        <f>VLOOKUP(C559,'Šifre izdelkov'!$A$2:$E$14,4,FALSE)</f>
        <v>1.9</v>
      </c>
      <c r="H559">
        <f>VLOOKUP(C559,'Šifre izdelkov'!$A$2:$E$14,5,FALSE)</f>
        <v>2.7549999999999999</v>
      </c>
      <c r="I559">
        <v>13</v>
      </c>
    </row>
    <row r="560" spans="1:9" hidden="1" x14ac:dyDescent="0.25">
      <c r="A560" s="1">
        <f t="shared" si="0"/>
        <v>45353</v>
      </c>
      <c r="B560" t="s">
        <v>9</v>
      </c>
      <c r="C560">
        <v>4</v>
      </c>
      <c r="D560" t="str">
        <f>VLOOKUP(C560,'Šifre izdelkov'!$A$2:$E$14,2,FALSE)</f>
        <v>Mleko</v>
      </c>
      <c r="E560" t="str">
        <f>VLOOKUP(C560,'Šifre izdelkov'!$A$2:$E$14,3,FALSE)</f>
        <v>Mleko in mlečni izdelki</v>
      </c>
      <c r="F560" t="s">
        <v>35</v>
      </c>
      <c r="G560">
        <f>VLOOKUP(C560,'Šifre izdelkov'!$A$2:$E$14,4,FALSE)</f>
        <v>0.8</v>
      </c>
      <c r="H560">
        <f>VLOOKUP(C560,'Šifre izdelkov'!$A$2:$E$14,5,FALSE)</f>
        <v>1.1599999999999999</v>
      </c>
      <c r="I560">
        <v>30</v>
      </c>
    </row>
    <row r="561" spans="1:9" hidden="1" x14ac:dyDescent="0.25">
      <c r="A561" s="1">
        <f t="shared" si="0"/>
        <v>45354</v>
      </c>
      <c r="B561" t="s">
        <v>10</v>
      </c>
      <c r="C561">
        <v>13</v>
      </c>
      <c r="D561" t="str">
        <f>VLOOKUP(C561,'Šifre izdelkov'!$A$2:$E$14,2,FALSE)</f>
        <v>Rezanci</v>
      </c>
      <c r="E561" t="str">
        <f>VLOOKUP(C561,'Šifre izdelkov'!$A$2:$E$14,3,FALSE)</f>
        <v>Testenine in riž</v>
      </c>
      <c r="F561" t="s">
        <v>36</v>
      </c>
      <c r="G561">
        <f>VLOOKUP(C561,'Šifre izdelkov'!$A$2:$E$14,4,FALSE)</f>
        <v>0.8</v>
      </c>
      <c r="H561">
        <f>VLOOKUP(C561,'Šifre izdelkov'!$A$2:$E$14,5,FALSE)</f>
        <v>1.1599999999999999</v>
      </c>
      <c r="I561">
        <v>11</v>
      </c>
    </row>
    <row r="562" spans="1:9" hidden="1" x14ac:dyDescent="0.25">
      <c r="A562" s="1">
        <f t="shared" si="0"/>
        <v>45355</v>
      </c>
      <c r="B562" t="s">
        <v>11</v>
      </c>
      <c r="C562">
        <v>8</v>
      </c>
      <c r="D562" t="str">
        <f>VLOOKUP(C562,'Šifre izdelkov'!$A$2:$E$14,2,FALSE)</f>
        <v>Pelati</v>
      </c>
      <c r="E562" t="str">
        <f>VLOOKUP(C562,'Šifre izdelkov'!$A$2:$E$14,3,FALSE)</f>
        <v>Konzervirana hrana</v>
      </c>
      <c r="F562" t="s">
        <v>37</v>
      </c>
      <c r="G562">
        <f>VLOOKUP(C562,'Šifre izdelkov'!$A$2:$E$14,4,FALSE)</f>
        <v>1.9</v>
      </c>
      <c r="H562">
        <f>VLOOKUP(C562,'Šifre izdelkov'!$A$2:$E$14,5,FALSE)</f>
        <v>2.7549999999999999</v>
      </c>
      <c r="I562">
        <v>1</v>
      </c>
    </row>
    <row r="563" spans="1:9" hidden="1" x14ac:dyDescent="0.25">
      <c r="A563" s="1">
        <f t="shared" si="0"/>
        <v>45356</v>
      </c>
      <c r="B563" t="s">
        <v>9</v>
      </c>
      <c r="C563">
        <v>11</v>
      </c>
      <c r="D563" t="str">
        <f>VLOOKUP(C563,'Šifre izdelkov'!$A$2:$E$14,2,FALSE)</f>
        <v>Sladkor</v>
      </c>
      <c r="E563" t="str">
        <f>VLOOKUP(C563,'Šifre izdelkov'!$A$2:$E$14,3,FALSE)</f>
        <v>Osnovna živila</v>
      </c>
      <c r="F563" t="s">
        <v>33</v>
      </c>
      <c r="G563">
        <f>VLOOKUP(C563,'Šifre izdelkov'!$A$2:$E$14,4,FALSE)</f>
        <v>0.77</v>
      </c>
      <c r="H563">
        <f>VLOOKUP(C563,'Šifre izdelkov'!$A$2:$E$14,5,FALSE)</f>
        <v>1.1165</v>
      </c>
      <c r="I563">
        <v>22</v>
      </c>
    </row>
    <row r="564" spans="1:9" hidden="1" x14ac:dyDescent="0.25">
      <c r="A564" s="1">
        <f t="shared" si="0"/>
        <v>45357</v>
      </c>
      <c r="B564" t="s">
        <v>10</v>
      </c>
      <c r="C564">
        <v>2</v>
      </c>
      <c r="D564" t="str">
        <f>VLOOKUP(C564,'Šifre izdelkov'!$A$2:$E$14,2,FALSE)</f>
        <v>Kakav</v>
      </c>
      <c r="E564" t="str">
        <f>VLOOKUP(C564,'Šifre izdelkov'!$A$2:$E$14,3,FALSE)</f>
        <v>Napitki</v>
      </c>
      <c r="F564" t="s">
        <v>33</v>
      </c>
      <c r="G564">
        <f>VLOOKUP(C564,'Šifre izdelkov'!$A$2:$E$14,4,FALSE)</f>
        <v>0.3</v>
      </c>
      <c r="H564">
        <f>VLOOKUP(C564,'Šifre izdelkov'!$A$2:$E$14,5,FALSE)</f>
        <v>0.435</v>
      </c>
      <c r="I564">
        <v>8</v>
      </c>
    </row>
    <row r="565" spans="1:9" hidden="1" x14ac:dyDescent="0.25">
      <c r="A565" s="1">
        <f t="shared" si="0"/>
        <v>45358</v>
      </c>
      <c r="B565" t="s">
        <v>11</v>
      </c>
      <c r="C565">
        <v>5</v>
      </c>
      <c r="D565" t="str">
        <f>VLOOKUP(C565,'Šifre izdelkov'!$A$2:$E$14,2,FALSE)</f>
        <v>Olje</v>
      </c>
      <c r="E565" t="str">
        <f>VLOOKUP(C565,'Šifre izdelkov'!$A$2:$E$14,3,FALSE)</f>
        <v>Osnovna živila</v>
      </c>
      <c r="F565" t="s">
        <v>34</v>
      </c>
      <c r="G565">
        <f>VLOOKUP(C565,'Šifre izdelkov'!$A$2:$E$14,4,FALSE)</f>
        <v>2.1</v>
      </c>
      <c r="H565">
        <f>VLOOKUP(C565,'Šifre izdelkov'!$A$2:$E$14,5,FALSE)</f>
        <v>3.0449999999999999</v>
      </c>
      <c r="I565">
        <v>17</v>
      </c>
    </row>
    <row r="566" spans="1:9" hidden="1" x14ac:dyDescent="0.25">
      <c r="A566" s="1">
        <f t="shared" si="0"/>
        <v>45359</v>
      </c>
      <c r="B566" t="s">
        <v>9</v>
      </c>
      <c r="C566">
        <v>6</v>
      </c>
      <c r="D566" t="str">
        <f>VLOOKUP(C566,'Šifre izdelkov'!$A$2:$E$14,2,FALSE)</f>
        <v>Riž</v>
      </c>
      <c r="E566" t="str">
        <f>VLOOKUP(C566,'Šifre izdelkov'!$A$2:$E$14,3,FALSE)</f>
        <v>Testenine in riž</v>
      </c>
      <c r="F566" t="s">
        <v>35</v>
      </c>
      <c r="G566">
        <f>VLOOKUP(C566,'Šifre izdelkov'!$A$2:$E$14,4,FALSE)</f>
        <v>1.67</v>
      </c>
      <c r="H566">
        <f>VLOOKUP(C566,'Šifre izdelkov'!$A$2:$E$14,5,FALSE)</f>
        <v>2.4215</v>
      </c>
      <c r="I566">
        <v>18</v>
      </c>
    </row>
    <row r="567" spans="1:9" hidden="1" x14ac:dyDescent="0.25">
      <c r="A567" s="1">
        <f t="shared" si="0"/>
        <v>45360</v>
      </c>
      <c r="B567" t="s">
        <v>10</v>
      </c>
      <c r="C567">
        <v>8</v>
      </c>
      <c r="D567" t="str">
        <f>VLOOKUP(C567,'Šifre izdelkov'!$A$2:$E$14,2,FALSE)</f>
        <v>Pelati</v>
      </c>
      <c r="E567" t="str">
        <f>VLOOKUP(C567,'Šifre izdelkov'!$A$2:$E$14,3,FALSE)</f>
        <v>Konzervirana hrana</v>
      </c>
      <c r="F567" t="s">
        <v>36</v>
      </c>
      <c r="G567">
        <f>VLOOKUP(C567,'Šifre izdelkov'!$A$2:$E$14,4,FALSE)</f>
        <v>1.9</v>
      </c>
      <c r="H567">
        <f>VLOOKUP(C567,'Šifre izdelkov'!$A$2:$E$14,5,FALSE)</f>
        <v>2.7549999999999999</v>
      </c>
      <c r="I567">
        <v>28</v>
      </c>
    </row>
    <row r="568" spans="1:9" hidden="1" x14ac:dyDescent="0.25">
      <c r="A568" s="1">
        <f t="shared" si="0"/>
        <v>45361</v>
      </c>
      <c r="B568" t="s">
        <v>11</v>
      </c>
      <c r="C568">
        <v>13</v>
      </c>
      <c r="D568" t="str">
        <f>VLOOKUP(C568,'Šifre izdelkov'!$A$2:$E$14,2,FALSE)</f>
        <v>Rezanci</v>
      </c>
      <c r="E568" t="str">
        <f>VLOOKUP(C568,'Šifre izdelkov'!$A$2:$E$14,3,FALSE)</f>
        <v>Testenine in riž</v>
      </c>
      <c r="F568" t="s">
        <v>37</v>
      </c>
      <c r="G568">
        <f>VLOOKUP(C568,'Šifre izdelkov'!$A$2:$E$14,4,FALSE)</f>
        <v>0.8</v>
      </c>
      <c r="H568">
        <f>VLOOKUP(C568,'Šifre izdelkov'!$A$2:$E$14,5,FALSE)</f>
        <v>1.1599999999999999</v>
      </c>
      <c r="I568">
        <v>19</v>
      </c>
    </row>
    <row r="569" spans="1:9" hidden="1" x14ac:dyDescent="0.25">
      <c r="A569" s="1">
        <f t="shared" si="0"/>
        <v>45362</v>
      </c>
      <c r="B569" t="s">
        <v>9</v>
      </c>
      <c r="C569">
        <v>4</v>
      </c>
      <c r="D569" t="str">
        <f>VLOOKUP(C569,'Šifre izdelkov'!$A$2:$E$14,2,FALSE)</f>
        <v>Mleko</v>
      </c>
      <c r="E569" t="str">
        <f>VLOOKUP(C569,'Šifre izdelkov'!$A$2:$E$14,3,FALSE)</f>
        <v>Mleko in mlečni izdelki</v>
      </c>
      <c r="F569" t="s">
        <v>33</v>
      </c>
      <c r="G569">
        <f>VLOOKUP(C569,'Šifre izdelkov'!$A$2:$E$14,4,FALSE)</f>
        <v>0.8</v>
      </c>
      <c r="H569">
        <f>VLOOKUP(C569,'Šifre izdelkov'!$A$2:$E$14,5,FALSE)</f>
        <v>1.1599999999999999</v>
      </c>
      <c r="I569">
        <v>4</v>
      </c>
    </row>
    <row r="570" spans="1:9" hidden="1" x14ac:dyDescent="0.25">
      <c r="A570" s="1">
        <f t="shared" si="0"/>
        <v>45363</v>
      </c>
      <c r="B570" t="s">
        <v>10</v>
      </c>
      <c r="C570">
        <v>11</v>
      </c>
      <c r="D570" t="str">
        <f>VLOOKUP(C570,'Šifre izdelkov'!$A$2:$E$14,2,FALSE)</f>
        <v>Sladkor</v>
      </c>
      <c r="E570" t="str">
        <f>VLOOKUP(C570,'Šifre izdelkov'!$A$2:$E$14,3,FALSE)</f>
        <v>Osnovna živila</v>
      </c>
      <c r="F570" t="s">
        <v>34</v>
      </c>
      <c r="G570">
        <f>VLOOKUP(C570,'Šifre izdelkov'!$A$2:$E$14,4,FALSE)</f>
        <v>0.77</v>
      </c>
      <c r="H570">
        <f>VLOOKUP(C570,'Šifre izdelkov'!$A$2:$E$14,5,FALSE)</f>
        <v>1.1165</v>
      </c>
      <c r="I570">
        <v>30</v>
      </c>
    </row>
    <row r="571" spans="1:9" hidden="1" x14ac:dyDescent="0.25">
      <c r="A571" s="1">
        <f t="shared" si="0"/>
        <v>45364</v>
      </c>
      <c r="B571" t="s">
        <v>11</v>
      </c>
      <c r="C571">
        <v>3</v>
      </c>
      <c r="D571" t="str">
        <f>VLOOKUP(C571,'Šifre izdelkov'!$A$2:$E$14,2,FALSE)</f>
        <v>Čaj</v>
      </c>
      <c r="E571" t="str">
        <f>VLOOKUP(C571,'Šifre izdelkov'!$A$2:$E$14,3,FALSE)</f>
        <v>Napitki</v>
      </c>
      <c r="F571" t="s">
        <v>34</v>
      </c>
      <c r="G571">
        <f>VLOOKUP(C571,'Šifre izdelkov'!$A$2:$E$14,4,FALSE)</f>
        <v>0.25</v>
      </c>
      <c r="H571">
        <f>VLOOKUP(C571,'Šifre izdelkov'!$A$2:$E$14,5,FALSE)</f>
        <v>0.36249999999999999</v>
      </c>
      <c r="I571">
        <v>6</v>
      </c>
    </row>
    <row r="572" spans="1:9" hidden="1" x14ac:dyDescent="0.25">
      <c r="A572" s="1">
        <f t="shared" si="0"/>
        <v>45365</v>
      </c>
      <c r="B572" t="s">
        <v>9</v>
      </c>
      <c r="C572">
        <v>5</v>
      </c>
      <c r="D572" t="str">
        <f>VLOOKUP(C572,'Šifre izdelkov'!$A$2:$E$14,2,FALSE)</f>
        <v>Olje</v>
      </c>
      <c r="E572" t="str">
        <f>VLOOKUP(C572,'Šifre izdelkov'!$A$2:$E$14,3,FALSE)</f>
        <v>Osnovna živila</v>
      </c>
      <c r="F572" t="s">
        <v>34</v>
      </c>
      <c r="G572">
        <f>VLOOKUP(C572,'Šifre izdelkov'!$A$2:$E$14,4,FALSE)</f>
        <v>2.1</v>
      </c>
      <c r="H572">
        <f>VLOOKUP(C572,'Šifre izdelkov'!$A$2:$E$14,5,FALSE)</f>
        <v>3.0449999999999999</v>
      </c>
      <c r="I572">
        <v>27</v>
      </c>
    </row>
    <row r="573" spans="1:9" hidden="1" x14ac:dyDescent="0.25">
      <c r="A573" s="1">
        <f t="shared" si="0"/>
        <v>45366</v>
      </c>
      <c r="B573" t="s">
        <v>10</v>
      </c>
      <c r="C573">
        <v>2</v>
      </c>
      <c r="D573" t="str">
        <f>VLOOKUP(C573,'Šifre izdelkov'!$A$2:$E$14,2,FALSE)</f>
        <v>Kakav</v>
      </c>
      <c r="E573" t="str">
        <f>VLOOKUP(C573,'Šifre izdelkov'!$A$2:$E$14,3,FALSE)</f>
        <v>Napitki</v>
      </c>
      <c r="F573" t="s">
        <v>34</v>
      </c>
      <c r="G573">
        <f>VLOOKUP(C573,'Šifre izdelkov'!$A$2:$E$14,4,FALSE)</f>
        <v>0.3</v>
      </c>
      <c r="H573">
        <f>VLOOKUP(C573,'Šifre izdelkov'!$A$2:$E$14,5,FALSE)</f>
        <v>0.435</v>
      </c>
      <c r="I573">
        <v>20</v>
      </c>
    </row>
    <row r="574" spans="1:9" x14ac:dyDescent="0.25">
      <c r="A574" s="1">
        <f t="shared" si="0"/>
        <v>45367</v>
      </c>
      <c r="B574" t="s">
        <v>11</v>
      </c>
      <c r="C574">
        <v>9</v>
      </c>
      <c r="D574" t="str">
        <f>VLOOKUP(C574,'Šifre izdelkov'!$A$2:$E$14,2,FALSE)</f>
        <v>Sol</v>
      </c>
      <c r="E574" t="str">
        <f>VLOOKUP(C574,'Šifre izdelkov'!$A$2:$E$14,3,FALSE)</f>
        <v>Začimbe</v>
      </c>
      <c r="F574" t="s">
        <v>35</v>
      </c>
      <c r="G574">
        <f>VLOOKUP(C574,'Šifre izdelkov'!$A$2:$E$14,4,FALSE)</f>
        <v>0.7</v>
      </c>
      <c r="H574">
        <f>VLOOKUP(C574,'Šifre izdelkov'!$A$2:$E$14,5,FALSE)</f>
        <v>1.0149999999999999</v>
      </c>
      <c r="I574">
        <v>15</v>
      </c>
    </row>
    <row r="575" spans="1:9" hidden="1" x14ac:dyDescent="0.25">
      <c r="A575" s="1">
        <f t="shared" si="0"/>
        <v>45368</v>
      </c>
      <c r="B575" t="s">
        <v>9</v>
      </c>
      <c r="C575">
        <v>3</v>
      </c>
      <c r="D575" t="str">
        <f>VLOOKUP(C575,'Šifre izdelkov'!$A$2:$E$14,2,FALSE)</f>
        <v>Čaj</v>
      </c>
      <c r="E575" t="str">
        <f>VLOOKUP(C575,'Šifre izdelkov'!$A$2:$E$14,3,FALSE)</f>
        <v>Napitki</v>
      </c>
      <c r="F575" t="s">
        <v>36</v>
      </c>
      <c r="G575">
        <f>VLOOKUP(C575,'Šifre izdelkov'!$A$2:$E$14,4,FALSE)</f>
        <v>0.25</v>
      </c>
      <c r="H575">
        <f>VLOOKUP(C575,'Šifre izdelkov'!$A$2:$E$14,5,FALSE)</f>
        <v>0.36249999999999999</v>
      </c>
      <c r="I575">
        <v>13</v>
      </c>
    </row>
    <row r="576" spans="1:9" hidden="1" x14ac:dyDescent="0.25">
      <c r="A576" s="1">
        <f t="shared" si="0"/>
        <v>45369</v>
      </c>
      <c r="B576" t="s">
        <v>10</v>
      </c>
      <c r="C576">
        <v>3</v>
      </c>
      <c r="D576" t="str">
        <f>VLOOKUP(C576,'Šifre izdelkov'!$A$2:$E$14,2,FALSE)</f>
        <v>Čaj</v>
      </c>
      <c r="E576" t="str">
        <f>VLOOKUP(C576,'Šifre izdelkov'!$A$2:$E$14,3,FALSE)</f>
        <v>Napitki</v>
      </c>
      <c r="F576" t="s">
        <v>37</v>
      </c>
      <c r="G576">
        <f>VLOOKUP(C576,'Šifre izdelkov'!$A$2:$E$14,4,FALSE)</f>
        <v>0.25</v>
      </c>
      <c r="H576">
        <f>VLOOKUP(C576,'Šifre izdelkov'!$A$2:$E$14,5,FALSE)</f>
        <v>0.36249999999999999</v>
      </c>
      <c r="I576">
        <v>30</v>
      </c>
    </row>
    <row r="577" spans="1:9" hidden="1" x14ac:dyDescent="0.25">
      <c r="A577" s="1">
        <f t="shared" si="0"/>
        <v>45370</v>
      </c>
      <c r="B577" t="s">
        <v>11</v>
      </c>
      <c r="C577">
        <v>7</v>
      </c>
      <c r="D577" t="str">
        <f>VLOOKUP(C577,'Šifre izdelkov'!$A$2:$E$14,2,FALSE)</f>
        <v>Moka</v>
      </c>
      <c r="E577" t="str">
        <f>VLOOKUP(C577,'Šifre izdelkov'!$A$2:$E$14,3,FALSE)</f>
        <v>Osnovna živila</v>
      </c>
      <c r="F577" t="s">
        <v>33</v>
      </c>
      <c r="G577">
        <f>VLOOKUP(C577,'Šifre izdelkov'!$A$2:$E$14,4,FALSE)</f>
        <v>0.55000000000000004</v>
      </c>
      <c r="H577">
        <f>VLOOKUP(C577,'Šifre izdelkov'!$A$2:$E$14,5,FALSE)</f>
        <v>0.79749999999999999</v>
      </c>
      <c r="I577">
        <v>20</v>
      </c>
    </row>
    <row r="578" spans="1:9" hidden="1" x14ac:dyDescent="0.25">
      <c r="A578" s="1">
        <f t="shared" si="0"/>
        <v>45371</v>
      </c>
      <c r="B578" t="s">
        <v>9</v>
      </c>
      <c r="C578">
        <v>6</v>
      </c>
      <c r="D578" t="str">
        <f>VLOOKUP(C578,'Šifre izdelkov'!$A$2:$E$14,2,FALSE)</f>
        <v>Riž</v>
      </c>
      <c r="E578" t="str">
        <f>VLOOKUP(C578,'Šifre izdelkov'!$A$2:$E$14,3,FALSE)</f>
        <v>Testenine in riž</v>
      </c>
      <c r="F578" t="s">
        <v>34</v>
      </c>
      <c r="G578">
        <f>VLOOKUP(C578,'Šifre izdelkov'!$A$2:$E$14,4,FALSE)</f>
        <v>1.67</v>
      </c>
      <c r="H578">
        <f>VLOOKUP(C578,'Šifre izdelkov'!$A$2:$E$14,5,FALSE)</f>
        <v>2.4215</v>
      </c>
      <c r="I578">
        <v>29</v>
      </c>
    </row>
    <row r="579" spans="1:9" hidden="1" x14ac:dyDescent="0.25">
      <c r="A579" s="1">
        <f t="shared" ref="A579:A642" si="1">+A578+1</f>
        <v>45372</v>
      </c>
      <c r="B579" t="s">
        <v>10</v>
      </c>
      <c r="C579">
        <v>11</v>
      </c>
      <c r="D579" t="str">
        <f>VLOOKUP(C579,'Šifre izdelkov'!$A$2:$E$14,2,FALSE)</f>
        <v>Sladkor</v>
      </c>
      <c r="E579" t="str">
        <f>VLOOKUP(C579,'Šifre izdelkov'!$A$2:$E$14,3,FALSE)</f>
        <v>Osnovna živila</v>
      </c>
      <c r="F579" t="s">
        <v>35</v>
      </c>
      <c r="G579">
        <f>VLOOKUP(C579,'Šifre izdelkov'!$A$2:$E$14,4,FALSE)</f>
        <v>0.77</v>
      </c>
      <c r="H579">
        <f>VLOOKUP(C579,'Šifre izdelkov'!$A$2:$E$14,5,FALSE)</f>
        <v>1.1165</v>
      </c>
      <c r="I579">
        <v>12</v>
      </c>
    </row>
    <row r="580" spans="1:9" hidden="1" x14ac:dyDescent="0.25">
      <c r="A580" s="1">
        <f t="shared" si="1"/>
        <v>45373</v>
      </c>
      <c r="B580" t="s">
        <v>11</v>
      </c>
      <c r="C580">
        <v>4</v>
      </c>
      <c r="D580" t="str">
        <f>VLOOKUP(C580,'Šifre izdelkov'!$A$2:$E$14,2,FALSE)</f>
        <v>Mleko</v>
      </c>
      <c r="E580" t="str">
        <f>VLOOKUP(C580,'Šifre izdelkov'!$A$2:$E$14,3,FALSE)</f>
        <v>Mleko in mlečni izdelki</v>
      </c>
      <c r="F580" t="s">
        <v>36</v>
      </c>
      <c r="G580">
        <f>VLOOKUP(C580,'Šifre izdelkov'!$A$2:$E$14,4,FALSE)</f>
        <v>0.8</v>
      </c>
      <c r="H580">
        <f>VLOOKUP(C580,'Šifre izdelkov'!$A$2:$E$14,5,FALSE)</f>
        <v>1.1599999999999999</v>
      </c>
      <c r="I580">
        <v>17</v>
      </c>
    </row>
    <row r="581" spans="1:9" hidden="1" x14ac:dyDescent="0.25">
      <c r="A581" s="1">
        <f t="shared" si="1"/>
        <v>45374</v>
      </c>
      <c r="B581" t="s">
        <v>9</v>
      </c>
      <c r="C581">
        <v>12</v>
      </c>
      <c r="D581" t="str">
        <f>VLOOKUP(C581,'Šifre izdelkov'!$A$2:$E$14,2,FALSE)</f>
        <v>Pršut</v>
      </c>
      <c r="E581" t="str">
        <f>VLOOKUP(C581,'Šifre izdelkov'!$A$2:$E$14,3,FALSE)</f>
        <v>Meso in mesni izdelki</v>
      </c>
      <c r="F581" t="s">
        <v>37</v>
      </c>
      <c r="G581">
        <f>VLOOKUP(C581,'Šifre izdelkov'!$A$2:$E$14,4,FALSE)</f>
        <v>8.75</v>
      </c>
      <c r="H581">
        <f>VLOOKUP(C581,'Šifre izdelkov'!$A$2:$E$14,5,FALSE)</f>
        <v>12.6875</v>
      </c>
      <c r="I581">
        <v>26</v>
      </c>
    </row>
    <row r="582" spans="1:9" hidden="1" x14ac:dyDescent="0.25">
      <c r="A582" s="1">
        <f t="shared" si="1"/>
        <v>45375</v>
      </c>
      <c r="B582" t="s">
        <v>10</v>
      </c>
      <c r="C582">
        <v>2</v>
      </c>
      <c r="D582" t="str">
        <f>VLOOKUP(C582,'Šifre izdelkov'!$A$2:$E$14,2,FALSE)</f>
        <v>Kakav</v>
      </c>
      <c r="E582" t="str">
        <f>VLOOKUP(C582,'Šifre izdelkov'!$A$2:$E$14,3,FALSE)</f>
        <v>Napitki</v>
      </c>
      <c r="F582" t="s">
        <v>33</v>
      </c>
      <c r="G582">
        <f>VLOOKUP(C582,'Šifre izdelkov'!$A$2:$E$14,4,FALSE)</f>
        <v>0.3</v>
      </c>
      <c r="H582">
        <f>VLOOKUP(C582,'Šifre izdelkov'!$A$2:$E$14,5,FALSE)</f>
        <v>0.435</v>
      </c>
      <c r="I582">
        <v>18</v>
      </c>
    </row>
    <row r="583" spans="1:9" hidden="1" x14ac:dyDescent="0.25">
      <c r="A583" s="1">
        <f t="shared" si="1"/>
        <v>45376</v>
      </c>
      <c r="B583" t="s">
        <v>11</v>
      </c>
      <c r="C583">
        <v>4</v>
      </c>
      <c r="D583" t="str">
        <f>VLOOKUP(C583,'Šifre izdelkov'!$A$2:$E$14,2,FALSE)</f>
        <v>Mleko</v>
      </c>
      <c r="E583" t="str">
        <f>VLOOKUP(C583,'Šifre izdelkov'!$A$2:$E$14,3,FALSE)</f>
        <v>Mleko in mlečni izdelki</v>
      </c>
      <c r="F583" t="s">
        <v>33</v>
      </c>
      <c r="G583">
        <f>VLOOKUP(C583,'Šifre izdelkov'!$A$2:$E$14,4,FALSE)</f>
        <v>0.8</v>
      </c>
      <c r="H583">
        <f>VLOOKUP(C583,'Šifre izdelkov'!$A$2:$E$14,5,FALSE)</f>
        <v>1.1599999999999999</v>
      </c>
      <c r="I583">
        <v>16</v>
      </c>
    </row>
    <row r="584" spans="1:9" hidden="1" x14ac:dyDescent="0.25">
      <c r="A584" s="1">
        <f t="shared" si="1"/>
        <v>45377</v>
      </c>
      <c r="B584" t="s">
        <v>9</v>
      </c>
      <c r="C584">
        <v>2</v>
      </c>
      <c r="D584" t="str">
        <f>VLOOKUP(C584,'Šifre izdelkov'!$A$2:$E$14,2,FALSE)</f>
        <v>Kakav</v>
      </c>
      <c r="E584" t="str">
        <f>VLOOKUP(C584,'Šifre izdelkov'!$A$2:$E$14,3,FALSE)</f>
        <v>Napitki</v>
      </c>
      <c r="F584" t="s">
        <v>33</v>
      </c>
      <c r="G584">
        <f>VLOOKUP(C584,'Šifre izdelkov'!$A$2:$E$14,4,FALSE)</f>
        <v>0.3</v>
      </c>
      <c r="H584">
        <f>VLOOKUP(C584,'Šifre izdelkov'!$A$2:$E$14,5,FALSE)</f>
        <v>0.435</v>
      </c>
      <c r="I584">
        <v>2</v>
      </c>
    </row>
    <row r="585" spans="1:9" hidden="1" x14ac:dyDescent="0.25">
      <c r="A585" s="1">
        <f t="shared" si="1"/>
        <v>45378</v>
      </c>
      <c r="B585" t="s">
        <v>10</v>
      </c>
      <c r="C585">
        <v>8</v>
      </c>
      <c r="D585" t="str">
        <f>VLOOKUP(C585,'Šifre izdelkov'!$A$2:$E$14,2,FALSE)</f>
        <v>Pelati</v>
      </c>
      <c r="E585" t="str">
        <f>VLOOKUP(C585,'Šifre izdelkov'!$A$2:$E$14,3,FALSE)</f>
        <v>Konzervirana hrana</v>
      </c>
      <c r="F585" t="s">
        <v>33</v>
      </c>
      <c r="G585">
        <f>VLOOKUP(C585,'Šifre izdelkov'!$A$2:$E$14,4,FALSE)</f>
        <v>1.9</v>
      </c>
      <c r="H585">
        <f>VLOOKUP(C585,'Šifre izdelkov'!$A$2:$E$14,5,FALSE)</f>
        <v>2.7549999999999999</v>
      </c>
      <c r="I585">
        <v>4</v>
      </c>
    </row>
    <row r="586" spans="1:9" x14ac:dyDescent="0.25">
      <c r="A586" s="1">
        <f t="shared" si="1"/>
        <v>45379</v>
      </c>
      <c r="B586" t="s">
        <v>11</v>
      </c>
      <c r="C586">
        <v>9</v>
      </c>
      <c r="D586" t="str">
        <f>VLOOKUP(C586,'Šifre izdelkov'!$A$2:$E$14,2,FALSE)</f>
        <v>Sol</v>
      </c>
      <c r="E586" t="str">
        <f>VLOOKUP(C586,'Šifre izdelkov'!$A$2:$E$14,3,FALSE)</f>
        <v>Začimbe</v>
      </c>
      <c r="F586" t="s">
        <v>33</v>
      </c>
      <c r="G586">
        <f>VLOOKUP(C586,'Šifre izdelkov'!$A$2:$E$14,4,FALSE)</f>
        <v>0.7</v>
      </c>
      <c r="H586">
        <f>VLOOKUP(C586,'Šifre izdelkov'!$A$2:$E$14,5,FALSE)</f>
        <v>1.0149999999999999</v>
      </c>
      <c r="I586">
        <v>18</v>
      </c>
    </row>
    <row r="587" spans="1:9" hidden="1" x14ac:dyDescent="0.25">
      <c r="A587" s="1">
        <f t="shared" si="1"/>
        <v>45380</v>
      </c>
      <c r="B587" t="s">
        <v>9</v>
      </c>
      <c r="C587">
        <v>1</v>
      </c>
      <c r="D587" t="str">
        <f>VLOOKUP(C587,'Šifre izdelkov'!$A$2:$E$14,2,FALSE)</f>
        <v>Kava</v>
      </c>
      <c r="E587" t="str">
        <f>VLOOKUP(C587,'Šifre izdelkov'!$A$2:$E$14,3,FALSE)</f>
        <v>Napitki</v>
      </c>
      <c r="F587" t="s">
        <v>35</v>
      </c>
      <c r="G587">
        <f>VLOOKUP(C587,'Šifre izdelkov'!$A$2:$E$14,4,FALSE)</f>
        <v>0.5</v>
      </c>
      <c r="H587">
        <f>VLOOKUP(C587,'Šifre izdelkov'!$A$2:$E$14,5,FALSE)</f>
        <v>0.72499999999999998</v>
      </c>
      <c r="I587">
        <v>29</v>
      </c>
    </row>
    <row r="588" spans="1:9" hidden="1" x14ac:dyDescent="0.25">
      <c r="A588" s="1">
        <f t="shared" si="1"/>
        <v>45381</v>
      </c>
      <c r="B588" t="s">
        <v>10</v>
      </c>
      <c r="C588">
        <v>12</v>
      </c>
      <c r="D588" t="str">
        <f>VLOOKUP(C588,'Šifre izdelkov'!$A$2:$E$14,2,FALSE)</f>
        <v>Pršut</v>
      </c>
      <c r="E588" t="str">
        <f>VLOOKUP(C588,'Šifre izdelkov'!$A$2:$E$14,3,FALSE)</f>
        <v>Meso in mesni izdelki</v>
      </c>
      <c r="F588" t="s">
        <v>35</v>
      </c>
      <c r="G588">
        <f>VLOOKUP(C588,'Šifre izdelkov'!$A$2:$E$14,4,FALSE)</f>
        <v>8.75</v>
      </c>
      <c r="H588">
        <f>VLOOKUP(C588,'Šifre izdelkov'!$A$2:$E$14,5,FALSE)</f>
        <v>12.6875</v>
      </c>
      <c r="I588">
        <v>7</v>
      </c>
    </row>
    <row r="589" spans="1:9" hidden="1" x14ac:dyDescent="0.25">
      <c r="A589" s="1">
        <f t="shared" si="1"/>
        <v>45382</v>
      </c>
      <c r="B589" t="s">
        <v>11</v>
      </c>
      <c r="C589">
        <v>13</v>
      </c>
      <c r="D589" t="str">
        <f>VLOOKUP(C589,'Šifre izdelkov'!$A$2:$E$14,2,FALSE)</f>
        <v>Rezanci</v>
      </c>
      <c r="E589" t="str">
        <f>VLOOKUP(C589,'Šifre izdelkov'!$A$2:$E$14,3,FALSE)</f>
        <v>Testenine in riž</v>
      </c>
      <c r="F589" t="s">
        <v>35</v>
      </c>
      <c r="G589">
        <f>VLOOKUP(C589,'Šifre izdelkov'!$A$2:$E$14,4,FALSE)</f>
        <v>0.8</v>
      </c>
      <c r="H589">
        <f>VLOOKUP(C589,'Šifre izdelkov'!$A$2:$E$14,5,FALSE)</f>
        <v>1.1599999999999999</v>
      </c>
      <c r="I589">
        <v>13</v>
      </c>
    </row>
    <row r="590" spans="1:9" hidden="1" x14ac:dyDescent="0.25">
      <c r="A590" s="1">
        <f t="shared" si="1"/>
        <v>45383</v>
      </c>
      <c r="B590" t="s">
        <v>9</v>
      </c>
      <c r="C590">
        <v>5</v>
      </c>
      <c r="D590" t="str">
        <f>VLOOKUP(C590,'Šifre izdelkov'!$A$2:$E$14,2,FALSE)</f>
        <v>Olje</v>
      </c>
      <c r="E590" t="str">
        <f>VLOOKUP(C590,'Šifre izdelkov'!$A$2:$E$14,3,FALSE)</f>
        <v>Osnovna živila</v>
      </c>
      <c r="F590" t="s">
        <v>36</v>
      </c>
      <c r="G590">
        <f>VLOOKUP(C590,'Šifre izdelkov'!$A$2:$E$14,4,FALSE)</f>
        <v>2.1</v>
      </c>
      <c r="H590">
        <f>VLOOKUP(C590,'Šifre izdelkov'!$A$2:$E$14,5,FALSE)</f>
        <v>3.0449999999999999</v>
      </c>
      <c r="I590">
        <v>20</v>
      </c>
    </row>
    <row r="591" spans="1:9" hidden="1" x14ac:dyDescent="0.25">
      <c r="A591" s="1">
        <f t="shared" si="1"/>
        <v>45384</v>
      </c>
      <c r="B591" t="s">
        <v>10</v>
      </c>
      <c r="C591">
        <v>3</v>
      </c>
      <c r="D591" t="str">
        <f>VLOOKUP(C591,'Šifre izdelkov'!$A$2:$E$14,2,FALSE)</f>
        <v>Čaj</v>
      </c>
      <c r="E591" t="str">
        <f>VLOOKUP(C591,'Šifre izdelkov'!$A$2:$E$14,3,FALSE)</f>
        <v>Napitki</v>
      </c>
      <c r="F591" t="s">
        <v>36</v>
      </c>
      <c r="G591">
        <f>VLOOKUP(C591,'Šifre izdelkov'!$A$2:$E$14,4,FALSE)</f>
        <v>0.25</v>
      </c>
      <c r="H591">
        <f>VLOOKUP(C591,'Šifre izdelkov'!$A$2:$E$14,5,FALSE)</f>
        <v>0.36249999999999999</v>
      </c>
      <c r="I591">
        <v>24</v>
      </c>
    </row>
    <row r="592" spans="1:9" x14ac:dyDescent="0.25">
      <c r="A592" s="1">
        <f t="shared" si="1"/>
        <v>45385</v>
      </c>
      <c r="B592" t="s">
        <v>11</v>
      </c>
      <c r="C592">
        <v>9</v>
      </c>
      <c r="D592" t="str">
        <f>VLOOKUP(C592,'Šifre izdelkov'!$A$2:$E$14,2,FALSE)</f>
        <v>Sol</v>
      </c>
      <c r="E592" t="str">
        <f>VLOOKUP(C592,'Šifre izdelkov'!$A$2:$E$14,3,FALSE)</f>
        <v>Začimbe</v>
      </c>
      <c r="F592" t="s">
        <v>35</v>
      </c>
      <c r="G592">
        <f>VLOOKUP(C592,'Šifre izdelkov'!$A$2:$E$14,4,FALSE)</f>
        <v>0.7</v>
      </c>
      <c r="H592">
        <f>VLOOKUP(C592,'Šifre izdelkov'!$A$2:$E$14,5,FALSE)</f>
        <v>1.0149999999999999</v>
      </c>
      <c r="I592">
        <v>15</v>
      </c>
    </row>
    <row r="593" spans="1:9" hidden="1" x14ac:dyDescent="0.25">
      <c r="A593" s="1">
        <f t="shared" si="1"/>
        <v>45386</v>
      </c>
      <c r="B593" t="s">
        <v>9</v>
      </c>
      <c r="C593">
        <v>9</v>
      </c>
      <c r="D593" t="str">
        <f>VLOOKUP(C593,'Šifre izdelkov'!$A$2:$E$14,2,FALSE)</f>
        <v>Sol</v>
      </c>
      <c r="E593" t="str">
        <f>VLOOKUP(C593,'Šifre izdelkov'!$A$2:$E$14,3,FALSE)</f>
        <v>Začimbe</v>
      </c>
      <c r="F593" t="s">
        <v>36</v>
      </c>
      <c r="G593">
        <f>VLOOKUP(C593,'Šifre izdelkov'!$A$2:$E$14,4,FALSE)</f>
        <v>0.7</v>
      </c>
      <c r="H593">
        <f>VLOOKUP(C593,'Šifre izdelkov'!$A$2:$E$14,5,FALSE)</f>
        <v>1.0149999999999999</v>
      </c>
      <c r="I593">
        <v>8</v>
      </c>
    </row>
    <row r="594" spans="1:9" hidden="1" x14ac:dyDescent="0.25">
      <c r="A594" s="1">
        <f t="shared" si="1"/>
        <v>45387</v>
      </c>
      <c r="B594" t="s">
        <v>10</v>
      </c>
      <c r="C594">
        <v>13</v>
      </c>
      <c r="D594" t="str">
        <f>VLOOKUP(C594,'Šifre izdelkov'!$A$2:$E$14,2,FALSE)</f>
        <v>Rezanci</v>
      </c>
      <c r="E594" t="str">
        <f>VLOOKUP(C594,'Šifre izdelkov'!$A$2:$E$14,3,FALSE)</f>
        <v>Testenine in riž</v>
      </c>
      <c r="F594" t="s">
        <v>37</v>
      </c>
      <c r="G594">
        <f>VLOOKUP(C594,'Šifre izdelkov'!$A$2:$E$14,4,FALSE)</f>
        <v>0.8</v>
      </c>
      <c r="H594">
        <f>VLOOKUP(C594,'Šifre izdelkov'!$A$2:$E$14,5,FALSE)</f>
        <v>1.1599999999999999</v>
      </c>
      <c r="I594">
        <v>26</v>
      </c>
    </row>
    <row r="595" spans="1:9" x14ac:dyDescent="0.25">
      <c r="A595" s="1">
        <f t="shared" si="1"/>
        <v>45388</v>
      </c>
      <c r="B595" t="s">
        <v>11</v>
      </c>
      <c r="C595">
        <v>9</v>
      </c>
      <c r="D595" t="str">
        <f>VLOOKUP(C595,'Šifre izdelkov'!$A$2:$E$14,2,FALSE)</f>
        <v>Sol</v>
      </c>
      <c r="E595" t="str">
        <f>VLOOKUP(C595,'Šifre izdelkov'!$A$2:$E$14,3,FALSE)</f>
        <v>Začimbe</v>
      </c>
      <c r="F595" t="s">
        <v>33</v>
      </c>
      <c r="G595">
        <f>VLOOKUP(C595,'Šifre izdelkov'!$A$2:$E$14,4,FALSE)</f>
        <v>0.7</v>
      </c>
      <c r="H595">
        <f>VLOOKUP(C595,'Šifre izdelkov'!$A$2:$E$14,5,FALSE)</f>
        <v>1.0149999999999999</v>
      </c>
      <c r="I595">
        <v>30</v>
      </c>
    </row>
    <row r="596" spans="1:9" hidden="1" x14ac:dyDescent="0.25">
      <c r="A596" s="1">
        <f t="shared" si="1"/>
        <v>45389</v>
      </c>
      <c r="B596" t="s">
        <v>9</v>
      </c>
      <c r="C596">
        <v>3</v>
      </c>
      <c r="D596" t="str">
        <f>VLOOKUP(C596,'Šifre izdelkov'!$A$2:$E$14,2,FALSE)</f>
        <v>Čaj</v>
      </c>
      <c r="E596" t="str">
        <f>VLOOKUP(C596,'Šifre izdelkov'!$A$2:$E$14,3,FALSE)</f>
        <v>Napitki</v>
      </c>
      <c r="F596" t="s">
        <v>37</v>
      </c>
      <c r="G596">
        <f>VLOOKUP(C596,'Šifre izdelkov'!$A$2:$E$14,4,FALSE)</f>
        <v>0.25</v>
      </c>
      <c r="H596">
        <f>VLOOKUP(C596,'Šifre izdelkov'!$A$2:$E$14,5,FALSE)</f>
        <v>0.36249999999999999</v>
      </c>
      <c r="I596">
        <v>28</v>
      </c>
    </row>
    <row r="597" spans="1:9" hidden="1" x14ac:dyDescent="0.25">
      <c r="A597" s="1">
        <f t="shared" si="1"/>
        <v>45390</v>
      </c>
      <c r="B597" t="s">
        <v>10</v>
      </c>
      <c r="C597">
        <v>4</v>
      </c>
      <c r="D597" t="str">
        <f>VLOOKUP(C597,'Šifre izdelkov'!$A$2:$E$14,2,FALSE)</f>
        <v>Mleko</v>
      </c>
      <c r="E597" t="str">
        <f>VLOOKUP(C597,'Šifre izdelkov'!$A$2:$E$14,3,FALSE)</f>
        <v>Mleko in mlečni izdelki</v>
      </c>
      <c r="F597" t="s">
        <v>37</v>
      </c>
      <c r="G597">
        <f>VLOOKUP(C597,'Šifre izdelkov'!$A$2:$E$14,4,FALSE)</f>
        <v>0.8</v>
      </c>
      <c r="H597">
        <f>VLOOKUP(C597,'Šifre izdelkov'!$A$2:$E$14,5,FALSE)</f>
        <v>1.1599999999999999</v>
      </c>
      <c r="I597">
        <v>11</v>
      </c>
    </row>
    <row r="598" spans="1:9" hidden="1" x14ac:dyDescent="0.25">
      <c r="A598" s="1">
        <f t="shared" si="1"/>
        <v>45391</v>
      </c>
      <c r="B598" t="s">
        <v>11</v>
      </c>
      <c r="C598">
        <v>11</v>
      </c>
      <c r="D598" t="str">
        <f>VLOOKUP(C598,'Šifre izdelkov'!$A$2:$E$14,2,FALSE)</f>
        <v>Sladkor</v>
      </c>
      <c r="E598" t="str">
        <f>VLOOKUP(C598,'Šifre izdelkov'!$A$2:$E$14,3,FALSE)</f>
        <v>Osnovna živila</v>
      </c>
      <c r="F598" t="s">
        <v>37</v>
      </c>
      <c r="G598">
        <f>VLOOKUP(C598,'Šifre izdelkov'!$A$2:$E$14,4,FALSE)</f>
        <v>0.77</v>
      </c>
      <c r="H598">
        <f>VLOOKUP(C598,'Šifre izdelkov'!$A$2:$E$14,5,FALSE)</f>
        <v>1.1165</v>
      </c>
      <c r="I598">
        <v>22</v>
      </c>
    </row>
    <row r="599" spans="1:9" hidden="1" x14ac:dyDescent="0.25">
      <c r="A599" s="1">
        <f t="shared" si="1"/>
        <v>45392</v>
      </c>
      <c r="B599" t="s">
        <v>9</v>
      </c>
      <c r="C599">
        <v>7</v>
      </c>
      <c r="D599" t="str">
        <f>VLOOKUP(C599,'Šifre izdelkov'!$A$2:$E$14,2,FALSE)</f>
        <v>Moka</v>
      </c>
      <c r="E599" t="str">
        <f>VLOOKUP(C599,'Šifre izdelkov'!$A$2:$E$14,3,FALSE)</f>
        <v>Osnovna živila</v>
      </c>
      <c r="F599" t="s">
        <v>37</v>
      </c>
      <c r="G599">
        <f>VLOOKUP(C599,'Šifre izdelkov'!$A$2:$E$14,4,FALSE)</f>
        <v>0.55000000000000004</v>
      </c>
      <c r="H599">
        <f>VLOOKUP(C599,'Šifre izdelkov'!$A$2:$E$14,5,FALSE)</f>
        <v>0.79749999999999999</v>
      </c>
      <c r="I599">
        <v>17</v>
      </c>
    </row>
    <row r="600" spans="1:9" hidden="1" x14ac:dyDescent="0.25">
      <c r="A600" s="1">
        <f t="shared" si="1"/>
        <v>45393</v>
      </c>
      <c r="B600" t="s">
        <v>10</v>
      </c>
      <c r="C600">
        <v>4</v>
      </c>
      <c r="D600" t="str">
        <f>VLOOKUP(C600,'Šifre izdelkov'!$A$2:$E$14,2,FALSE)</f>
        <v>Mleko</v>
      </c>
      <c r="E600" t="str">
        <f>VLOOKUP(C600,'Šifre izdelkov'!$A$2:$E$14,3,FALSE)</f>
        <v>Mleko in mlečni izdelki</v>
      </c>
      <c r="F600" t="s">
        <v>33</v>
      </c>
      <c r="G600">
        <f>VLOOKUP(C600,'Šifre izdelkov'!$A$2:$E$14,4,FALSE)</f>
        <v>0.8</v>
      </c>
      <c r="H600">
        <f>VLOOKUP(C600,'Šifre izdelkov'!$A$2:$E$14,5,FALSE)</f>
        <v>1.1599999999999999</v>
      </c>
      <c r="I600">
        <v>10</v>
      </c>
    </row>
    <row r="601" spans="1:9" hidden="1" x14ac:dyDescent="0.25">
      <c r="A601" s="1">
        <f t="shared" si="1"/>
        <v>45394</v>
      </c>
      <c r="B601" t="s">
        <v>11</v>
      </c>
      <c r="C601">
        <v>6</v>
      </c>
      <c r="D601" t="str">
        <f>VLOOKUP(C601,'Šifre izdelkov'!$A$2:$E$14,2,FALSE)</f>
        <v>Riž</v>
      </c>
      <c r="E601" t="str">
        <f>VLOOKUP(C601,'Šifre izdelkov'!$A$2:$E$14,3,FALSE)</f>
        <v>Testenine in riž</v>
      </c>
      <c r="F601" t="s">
        <v>34</v>
      </c>
      <c r="G601">
        <f>VLOOKUP(C601,'Šifre izdelkov'!$A$2:$E$14,4,FALSE)</f>
        <v>1.67</v>
      </c>
      <c r="H601">
        <f>VLOOKUP(C601,'Šifre izdelkov'!$A$2:$E$14,5,FALSE)</f>
        <v>2.4215</v>
      </c>
      <c r="I601">
        <v>13</v>
      </c>
    </row>
    <row r="602" spans="1:9" hidden="1" x14ac:dyDescent="0.25">
      <c r="A602" s="1">
        <f t="shared" si="1"/>
        <v>45395</v>
      </c>
      <c r="B602" t="s">
        <v>9</v>
      </c>
      <c r="C602">
        <v>11</v>
      </c>
      <c r="D602" t="str">
        <f>VLOOKUP(C602,'Šifre izdelkov'!$A$2:$E$14,2,FALSE)</f>
        <v>Sladkor</v>
      </c>
      <c r="E602" t="str">
        <f>VLOOKUP(C602,'Šifre izdelkov'!$A$2:$E$14,3,FALSE)</f>
        <v>Osnovna živila</v>
      </c>
      <c r="F602" t="s">
        <v>34</v>
      </c>
      <c r="G602">
        <f>VLOOKUP(C602,'Šifre izdelkov'!$A$2:$E$14,4,FALSE)</f>
        <v>0.77</v>
      </c>
      <c r="H602">
        <f>VLOOKUP(C602,'Šifre izdelkov'!$A$2:$E$14,5,FALSE)</f>
        <v>1.1165</v>
      </c>
      <c r="I602">
        <v>20</v>
      </c>
    </row>
    <row r="603" spans="1:9" hidden="1" x14ac:dyDescent="0.25">
      <c r="A603" s="1">
        <f t="shared" si="1"/>
        <v>45396</v>
      </c>
      <c r="B603" t="s">
        <v>10</v>
      </c>
      <c r="C603">
        <v>3</v>
      </c>
      <c r="D603" t="str">
        <f>VLOOKUP(C603,'Šifre izdelkov'!$A$2:$E$14,2,FALSE)</f>
        <v>Čaj</v>
      </c>
      <c r="E603" t="str">
        <f>VLOOKUP(C603,'Šifre izdelkov'!$A$2:$E$14,3,FALSE)</f>
        <v>Napitki</v>
      </c>
      <c r="F603" t="s">
        <v>34</v>
      </c>
      <c r="G603">
        <f>VLOOKUP(C603,'Šifre izdelkov'!$A$2:$E$14,4,FALSE)</f>
        <v>0.25</v>
      </c>
      <c r="H603">
        <f>VLOOKUP(C603,'Šifre izdelkov'!$A$2:$E$14,5,FALSE)</f>
        <v>0.36249999999999999</v>
      </c>
      <c r="I603">
        <v>30</v>
      </c>
    </row>
    <row r="604" spans="1:9" hidden="1" x14ac:dyDescent="0.25">
      <c r="A604" s="1">
        <f t="shared" si="1"/>
        <v>45397</v>
      </c>
      <c r="B604" t="s">
        <v>11</v>
      </c>
      <c r="C604">
        <v>6</v>
      </c>
      <c r="D604" t="str">
        <f>VLOOKUP(C604,'Šifre izdelkov'!$A$2:$E$14,2,FALSE)</f>
        <v>Riž</v>
      </c>
      <c r="E604" t="str">
        <f>VLOOKUP(C604,'Šifre izdelkov'!$A$2:$E$14,3,FALSE)</f>
        <v>Testenine in riž</v>
      </c>
      <c r="F604" t="s">
        <v>34</v>
      </c>
      <c r="G604">
        <f>VLOOKUP(C604,'Šifre izdelkov'!$A$2:$E$14,4,FALSE)</f>
        <v>1.67</v>
      </c>
      <c r="H604">
        <f>VLOOKUP(C604,'Šifre izdelkov'!$A$2:$E$14,5,FALSE)</f>
        <v>2.4215</v>
      </c>
      <c r="I604">
        <v>11</v>
      </c>
    </row>
    <row r="605" spans="1:9" hidden="1" x14ac:dyDescent="0.25">
      <c r="A605" s="1">
        <f t="shared" si="1"/>
        <v>45398</v>
      </c>
      <c r="B605" t="s">
        <v>9</v>
      </c>
      <c r="C605">
        <v>9</v>
      </c>
      <c r="D605" t="str">
        <f>VLOOKUP(C605,'Šifre izdelkov'!$A$2:$E$14,2,FALSE)</f>
        <v>Sol</v>
      </c>
      <c r="E605" t="str">
        <f>VLOOKUP(C605,'Šifre izdelkov'!$A$2:$E$14,3,FALSE)</f>
        <v>Začimbe</v>
      </c>
      <c r="F605" t="s">
        <v>35</v>
      </c>
      <c r="G605">
        <f>VLOOKUP(C605,'Šifre izdelkov'!$A$2:$E$14,4,FALSE)</f>
        <v>0.7</v>
      </c>
      <c r="H605">
        <f>VLOOKUP(C605,'Šifre izdelkov'!$A$2:$E$14,5,FALSE)</f>
        <v>1.0149999999999999</v>
      </c>
      <c r="I605">
        <v>15</v>
      </c>
    </row>
    <row r="606" spans="1:9" hidden="1" x14ac:dyDescent="0.25">
      <c r="A606" s="1">
        <f t="shared" si="1"/>
        <v>45399</v>
      </c>
      <c r="B606" t="s">
        <v>10</v>
      </c>
      <c r="C606">
        <v>6</v>
      </c>
      <c r="D606" t="str">
        <f>VLOOKUP(C606,'Šifre izdelkov'!$A$2:$E$14,2,FALSE)</f>
        <v>Riž</v>
      </c>
      <c r="E606" t="str">
        <f>VLOOKUP(C606,'Šifre izdelkov'!$A$2:$E$14,3,FALSE)</f>
        <v>Testenine in riž</v>
      </c>
      <c r="F606" t="s">
        <v>36</v>
      </c>
      <c r="G606">
        <f>VLOOKUP(C606,'Šifre izdelkov'!$A$2:$E$14,4,FALSE)</f>
        <v>1.67</v>
      </c>
      <c r="H606">
        <f>VLOOKUP(C606,'Šifre izdelkov'!$A$2:$E$14,5,FALSE)</f>
        <v>2.4215</v>
      </c>
      <c r="I606">
        <v>28</v>
      </c>
    </row>
    <row r="607" spans="1:9" hidden="1" x14ac:dyDescent="0.25">
      <c r="A607" s="1">
        <f t="shared" si="1"/>
        <v>45400</v>
      </c>
      <c r="B607" t="s">
        <v>11</v>
      </c>
      <c r="C607">
        <v>7</v>
      </c>
      <c r="D607" t="str">
        <f>VLOOKUP(C607,'Šifre izdelkov'!$A$2:$E$14,2,FALSE)</f>
        <v>Moka</v>
      </c>
      <c r="E607" t="str">
        <f>VLOOKUP(C607,'Šifre izdelkov'!$A$2:$E$14,3,FALSE)</f>
        <v>Osnovna živila</v>
      </c>
      <c r="F607" t="s">
        <v>37</v>
      </c>
      <c r="G607">
        <f>VLOOKUP(C607,'Šifre izdelkov'!$A$2:$E$14,4,FALSE)</f>
        <v>0.55000000000000004</v>
      </c>
      <c r="H607">
        <f>VLOOKUP(C607,'Šifre izdelkov'!$A$2:$E$14,5,FALSE)</f>
        <v>0.79749999999999999</v>
      </c>
      <c r="I607">
        <v>13</v>
      </c>
    </row>
    <row r="608" spans="1:9" hidden="1" x14ac:dyDescent="0.25">
      <c r="A608" s="1">
        <f t="shared" si="1"/>
        <v>45401</v>
      </c>
      <c r="B608" t="s">
        <v>9</v>
      </c>
      <c r="C608">
        <v>6</v>
      </c>
      <c r="D608" t="str">
        <f>VLOOKUP(C608,'Šifre izdelkov'!$A$2:$E$14,2,FALSE)</f>
        <v>Riž</v>
      </c>
      <c r="E608" t="str">
        <f>VLOOKUP(C608,'Šifre izdelkov'!$A$2:$E$14,3,FALSE)</f>
        <v>Testenine in riž</v>
      </c>
      <c r="F608" t="s">
        <v>33</v>
      </c>
      <c r="G608">
        <f>VLOOKUP(C608,'Šifre izdelkov'!$A$2:$E$14,4,FALSE)</f>
        <v>1.67</v>
      </c>
      <c r="H608">
        <f>VLOOKUP(C608,'Šifre izdelkov'!$A$2:$E$14,5,FALSE)</f>
        <v>2.4215</v>
      </c>
      <c r="I608">
        <v>3</v>
      </c>
    </row>
    <row r="609" spans="1:9" hidden="1" x14ac:dyDescent="0.25">
      <c r="A609" s="1">
        <f t="shared" si="1"/>
        <v>45402</v>
      </c>
      <c r="B609" t="s">
        <v>10</v>
      </c>
      <c r="C609">
        <v>6</v>
      </c>
      <c r="D609" t="str">
        <f>VLOOKUP(C609,'Šifre izdelkov'!$A$2:$E$14,2,FALSE)</f>
        <v>Riž</v>
      </c>
      <c r="E609" t="str">
        <f>VLOOKUP(C609,'Šifre izdelkov'!$A$2:$E$14,3,FALSE)</f>
        <v>Testenine in riž</v>
      </c>
      <c r="F609" t="s">
        <v>33</v>
      </c>
      <c r="G609">
        <f>VLOOKUP(C609,'Šifre izdelkov'!$A$2:$E$14,4,FALSE)</f>
        <v>1.67</v>
      </c>
      <c r="H609">
        <f>VLOOKUP(C609,'Šifre izdelkov'!$A$2:$E$14,5,FALSE)</f>
        <v>2.4215</v>
      </c>
      <c r="I609">
        <v>26</v>
      </c>
    </row>
    <row r="610" spans="1:9" hidden="1" x14ac:dyDescent="0.25">
      <c r="A610" s="1">
        <f t="shared" si="1"/>
        <v>45403</v>
      </c>
      <c r="B610" t="s">
        <v>11</v>
      </c>
      <c r="C610">
        <v>1</v>
      </c>
      <c r="D610" t="str">
        <f>VLOOKUP(C610,'Šifre izdelkov'!$A$2:$E$14,2,FALSE)</f>
        <v>Kava</v>
      </c>
      <c r="E610" t="str">
        <f>VLOOKUP(C610,'Šifre izdelkov'!$A$2:$E$14,3,FALSE)</f>
        <v>Napitki</v>
      </c>
      <c r="F610" t="s">
        <v>34</v>
      </c>
      <c r="G610">
        <f>VLOOKUP(C610,'Šifre izdelkov'!$A$2:$E$14,4,FALSE)</f>
        <v>0.5</v>
      </c>
      <c r="H610">
        <f>VLOOKUP(C610,'Šifre izdelkov'!$A$2:$E$14,5,FALSE)</f>
        <v>0.72499999999999998</v>
      </c>
      <c r="I610">
        <v>13</v>
      </c>
    </row>
    <row r="611" spans="1:9" hidden="1" x14ac:dyDescent="0.25">
      <c r="A611" s="1">
        <f t="shared" si="1"/>
        <v>45404</v>
      </c>
      <c r="B611" t="s">
        <v>9</v>
      </c>
      <c r="C611">
        <v>10</v>
      </c>
      <c r="D611" t="str">
        <f>VLOOKUP(C611,'Šifre izdelkov'!$A$2:$E$14,2,FALSE)</f>
        <v>Maslo</v>
      </c>
      <c r="E611" t="str">
        <f>VLOOKUP(C611,'Šifre izdelkov'!$A$2:$E$14,3,FALSE)</f>
        <v>Mleko in mlečni izdelki</v>
      </c>
      <c r="F611" t="s">
        <v>35</v>
      </c>
      <c r="G611">
        <f>VLOOKUP(C611,'Šifre izdelkov'!$A$2:$E$14,4,FALSE)</f>
        <v>0.98</v>
      </c>
      <c r="H611">
        <f>VLOOKUP(C611,'Šifre izdelkov'!$A$2:$E$14,5,FALSE)</f>
        <v>1.421</v>
      </c>
      <c r="I611">
        <v>18</v>
      </c>
    </row>
    <row r="612" spans="1:9" hidden="1" x14ac:dyDescent="0.25">
      <c r="A612" s="1">
        <f t="shared" si="1"/>
        <v>45405</v>
      </c>
      <c r="B612" t="s">
        <v>10</v>
      </c>
      <c r="C612">
        <v>10</v>
      </c>
      <c r="D612" t="str">
        <f>VLOOKUP(C612,'Šifre izdelkov'!$A$2:$E$14,2,FALSE)</f>
        <v>Maslo</v>
      </c>
      <c r="E612" t="str">
        <f>VLOOKUP(C612,'Šifre izdelkov'!$A$2:$E$14,3,FALSE)</f>
        <v>Mleko in mlečni izdelki</v>
      </c>
      <c r="F612" t="s">
        <v>36</v>
      </c>
      <c r="G612">
        <f>VLOOKUP(C612,'Šifre izdelkov'!$A$2:$E$14,4,FALSE)</f>
        <v>0.98</v>
      </c>
      <c r="H612">
        <f>VLOOKUP(C612,'Šifre izdelkov'!$A$2:$E$14,5,FALSE)</f>
        <v>1.421</v>
      </c>
      <c r="I612">
        <v>18</v>
      </c>
    </row>
    <row r="613" spans="1:9" hidden="1" x14ac:dyDescent="0.25">
      <c r="A613" s="1">
        <f t="shared" si="1"/>
        <v>45406</v>
      </c>
      <c r="B613" t="s">
        <v>11</v>
      </c>
      <c r="C613">
        <v>4</v>
      </c>
      <c r="D613" t="str">
        <f>VLOOKUP(C613,'Šifre izdelkov'!$A$2:$E$14,2,FALSE)</f>
        <v>Mleko</v>
      </c>
      <c r="E613" t="str">
        <f>VLOOKUP(C613,'Šifre izdelkov'!$A$2:$E$14,3,FALSE)</f>
        <v>Mleko in mlečni izdelki</v>
      </c>
      <c r="F613" t="s">
        <v>37</v>
      </c>
      <c r="G613">
        <f>VLOOKUP(C613,'Šifre izdelkov'!$A$2:$E$14,4,FALSE)</f>
        <v>0.8</v>
      </c>
      <c r="H613">
        <f>VLOOKUP(C613,'Šifre izdelkov'!$A$2:$E$14,5,FALSE)</f>
        <v>1.1599999999999999</v>
      </c>
      <c r="I613">
        <v>29</v>
      </c>
    </row>
    <row r="614" spans="1:9" hidden="1" x14ac:dyDescent="0.25">
      <c r="A614" s="1">
        <f t="shared" si="1"/>
        <v>45407</v>
      </c>
      <c r="B614" t="s">
        <v>9</v>
      </c>
      <c r="C614">
        <v>10</v>
      </c>
      <c r="D614" t="str">
        <f>VLOOKUP(C614,'Šifre izdelkov'!$A$2:$E$14,2,FALSE)</f>
        <v>Maslo</v>
      </c>
      <c r="E614" t="str">
        <f>VLOOKUP(C614,'Šifre izdelkov'!$A$2:$E$14,3,FALSE)</f>
        <v>Mleko in mlečni izdelki</v>
      </c>
      <c r="F614" t="s">
        <v>33</v>
      </c>
      <c r="G614">
        <f>VLOOKUP(C614,'Šifre izdelkov'!$A$2:$E$14,4,FALSE)</f>
        <v>0.98</v>
      </c>
      <c r="H614">
        <f>VLOOKUP(C614,'Šifre izdelkov'!$A$2:$E$14,5,FALSE)</f>
        <v>1.421</v>
      </c>
      <c r="I614">
        <v>4</v>
      </c>
    </row>
    <row r="615" spans="1:9" hidden="1" x14ac:dyDescent="0.25">
      <c r="A615" s="1">
        <f t="shared" si="1"/>
        <v>45408</v>
      </c>
      <c r="B615" t="s">
        <v>10</v>
      </c>
      <c r="C615">
        <v>7</v>
      </c>
      <c r="D615" t="str">
        <f>VLOOKUP(C615,'Šifre izdelkov'!$A$2:$E$14,2,FALSE)</f>
        <v>Moka</v>
      </c>
      <c r="E615" t="str">
        <f>VLOOKUP(C615,'Šifre izdelkov'!$A$2:$E$14,3,FALSE)</f>
        <v>Osnovna živila</v>
      </c>
      <c r="F615" t="s">
        <v>34</v>
      </c>
      <c r="G615">
        <f>VLOOKUP(C615,'Šifre izdelkov'!$A$2:$E$14,4,FALSE)</f>
        <v>0.55000000000000004</v>
      </c>
      <c r="H615">
        <f>VLOOKUP(C615,'Šifre izdelkov'!$A$2:$E$14,5,FALSE)</f>
        <v>0.79749999999999999</v>
      </c>
      <c r="I615">
        <v>9</v>
      </c>
    </row>
    <row r="616" spans="1:9" hidden="1" x14ac:dyDescent="0.25">
      <c r="A616" s="1">
        <f t="shared" si="1"/>
        <v>45409</v>
      </c>
      <c r="B616" t="s">
        <v>11</v>
      </c>
      <c r="C616">
        <v>8</v>
      </c>
      <c r="D616" t="str">
        <f>VLOOKUP(C616,'Šifre izdelkov'!$A$2:$E$14,2,FALSE)</f>
        <v>Pelati</v>
      </c>
      <c r="E616" t="str">
        <f>VLOOKUP(C616,'Šifre izdelkov'!$A$2:$E$14,3,FALSE)</f>
        <v>Konzervirana hrana</v>
      </c>
      <c r="F616" t="s">
        <v>34</v>
      </c>
      <c r="G616">
        <f>VLOOKUP(C616,'Šifre izdelkov'!$A$2:$E$14,4,FALSE)</f>
        <v>1.9</v>
      </c>
      <c r="H616">
        <f>VLOOKUP(C616,'Šifre izdelkov'!$A$2:$E$14,5,FALSE)</f>
        <v>2.7549999999999999</v>
      </c>
      <c r="I616">
        <v>20</v>
      </c>
    </row>
    <row r="617" spans="1:9" hidden="1" x14ac:dyDescent="0.25">
      <c r="A617" s="1">
        <f t="shared" si="1"/>
        <v>45410</v>
      </c>
      <c r="B617" t="s">
        <v>9</v>
      </c>
      <c r="C617">
        <v>13</v>
      </c>
      <c r="D617" t="str">
        <f>VLOOKUP(C617,'Šifre izdelkov'!$A$2:$E$14,2,FALSE)</f>
        <v>Rezanci</v>
      </c>
      <c r="E617" t="str">
        <f>VLOOKUP(C617,'Šifre izdelkov'!$A$2:$E$14,3,FALSE)</f>
        <v>Testenine in riž</v>
      </c>
      <c r="F617" t="s">
        <v>34</v>
      </c>
      <c r="G617">
        <f>VLOOKUP(C617,'Šifre izdelkov'!$A$2:$E$14,4,FALSE)</f>
        <v>0.8</v>
      </c>
      <c r="H617">
        <f>VLOOKUP(C617,'Šifre izdelkov'!$A$2:$E$14,5,FALSE)</f>
        <v>1.1599999999999999</v>
      </c>
      <c r="I617">
        <v>25</v>
      </c>
    </row>
    <row r="618" spans="1:9" hidden="1" x14ac:dyDescent="0.25">
      <c r="A618" s="1">
        <f t="shared" si="1"/>
        <v>45411</v>
      </c>
      <c r="B618" t="s">
        <v>10</v>
      </c>
      <c r="C618">
        <v>4</v>
      </c>
      <c r="D618" t="str">
        <f>VLOOKUP(C618,'Šifre izdelkov'!$A$2:$E$14,2,FALSE)</f>
        <v>Mleko</v>
      </c>
      <c r="E618" t="str">
        <f>VLOOKUP(C618,'Šifre izdelkov'!$A$2:$E$14,3,FALSE)</f>
        <v>Mleko in mlečni izdelki</v>
      </c>
      <c r="F618" t="s">
        <v>34</v>
      </c>
      <c r="G618">
        <f>VLOOKUP(C618,'Šifre izdelkov'!$A$2:$E$14,4,FALSE)</f>
        <v>0.8</v>
      </c>
      <c r="H618">
        <f>VLOOKUP(C618,'Šifre izdelkov'!$A$2:$E$14,5,FALSE)</f>
        <v>1.1599999999999999</v>
      </c>
      <c r="I618">
        <v>24</v>
      </c>
    </row>
    <row r="619" spans="1:9" hidden="1" x14ac:dyDescent="0.25">
      <c r="A619" s="1">
        <f t="shared" si="1"/>
        <v>45412</v>
      </c>
      <c r="B619" t="s">
        <v>11</v>
      </c>
      <c r="C619">
        <v>12</v>
      </c>
      <c r="D619" t="str">
        <f>VLOOKUP(C619,'Šifre izdelkov'!$A$2:$E$14,2,FALSE)</f>
        <v>Pršut</v>
      </c>
      <c r="E619" t="str">
        <f>VLOOKUP(C619,'Šifre izdelkov'!$A$2:$E$14,3,FALSE)</f>
        <v>Meso in mesni izdelki</v>
      </c>
      <c r="F619" t="s">
        <v>35</v>
      </c>
      <c r="G619">
        <f>VLOOKUP(C619,'Šifre izdelkov'!$A$2:$E$14,4,FALSE)</f>
        <v>8.75</v>
      </c>
      <c r="H619">
        <f>VLOOKUP(C619,'Šifre izdelkov'!$A$2:$E$14,5,FALSE)</f>
        <v>12.6875</v>
      </c>
      <c r="I619">
        <v>28</v>
      </c>
    </row>
    <row r="620" spans="1:9" hidden="1" x14ac:dyDescent="0.25">
      <c r="A620" s="1">
        <f t="shared" si="1"/>
        <v>45413</v>
      </c>
      <c r="B620" t="s">
        <v>9</v>
      </c>
      <c r="C620">
        <v>1</v>
      </c>
      <c r="D620" t="str">
        <f>VLOOKUP(C620,'Šifre izdelkov'!$A$2:$E$14,2,FALSE)</f>
        <v>Kava</v>
      </c>
      <c r="E620" t="str">
        <f>VLOOKUP(C620,'Šifre izdelkov'!$A$2:$E$14,3,FALSE)</f>
        <v>Napitki</v>
      </c>
      <c r="F620" t="s">
        <v>36</v>
      </c>
      <c r="G620">
        <f>VLOOKUP(C620,'Šifre izdelkov'!$A$2:$E$14,4,FALSE)</f>
        <v>0.5</v>
      </c>
      <c r="H620">
        <f>VLOOKUP(C620,'Šifre izdelkov'!$A$2:$E$14,5,FALSE)</f>
        <v>0.72499999999999998</v>
      </c>
      <c r="I620">
        <v>12</v>
      </c>
    </row>
    <row r="621" spans="1:9" hidden="1" x14ac:dyDescent="0.25">
      <c r="A621" s="1">
        <f t="shared" si="1"/>
        <v>45414</v>
      </c>
      <c r="B621" t="s">
        <v>10</v>
      </c>
      <c r="C621">
        <v>7</v>
      </c>
      <c r="D621" t="str">
        <f>VLOOKUP(C621,'Šifre izdelkov'!$A$2:$E$14,2,FALSE)</f>
        <v>Moka</v>
      </c>
      <c r="E621" t="str">
        <f>VLOOKUP(C621,'Šifre izdelkov'!$A$2:$E$14,3,FALSE)</f>
        <v>Osnovna živila</v>
      </c>
      <c r="F621" t="s">
        <v>37</v>
      </c>
      <c r="G621">
        <f>VLOOKUP(C621,'Šifre izdelkov'!$A$2:$E$14,4,FALSE)</f>
        <v>0.55000000000000004</v>
      </c>
      <c r="H621">
        <f>VLOOKUP(C621,'Šifre izdelkov'!$A$2:$E$14,5,FALSE)</f>
        <v>0.79749999999999999</v>
      </c>
      <c r="I621">
        <v>20</v>
      </c>
    </row>
    <row r="622" spans="1:9" hidden="1" x14ac:dyDescent="0.25">
      <c r="A622" s="1">
        <f t="shared" si="1"/>
        <v>45415</v>
      </c>
      <c r="B622" t="s">
        <v>11</v>
      </c>
      <c r="C622">
        <v>10</v>
      </c>
      <c r="D622" t="str">
        <f>VLOOKUP(C622,'Šifre izdelkov'!$A$2:$E$14,2,FALSE)</f>
        <v>Maslo</v>
      </c>
      <c r="E622" t="str">
        <f>VLOOKUP(C622,'Šifre izdelkov'!$A$2:$E$14,3,FALSE)</f>
        <v>Mleko in mlečni izdelki</v>
      </c>
      <c r="F622" t="s">
        <v>33</v>
      </c>
      <c r="G622">
        <f>VLOOKUP(C622,'Šifre izdelkov'!$A$2:$E$14,4,FALSE)</f>
        <v>0.98</v>
      </c>
      <c r="H622">
        <f>VLOOKUP(C622,'Šifre izdelkov'!$A$2:$E$14,5,FALSE)</f>
        <v>1.421</v>
      </c>
      <c r="I622">
        <v>25</v>
      </c>
    </row>
    <row r="623" spans="1:9" hidden="1" x14ac:dyDescent="0.25">
      <c r="A623" s="1">
        <f t="shared" si="1"/>
        <v>45416</v>
      </c>
      <c r="B623" t="s">
        <v>9</v>
      </c>
      <c r="C623">
        <v>5</v>
      </c>
      <c r="D623" t="str">
        <f>VLOOKUP(C623,'Šifre izdelkov'!$A$2:$E$14,2,FALSE)</f>
        <v>Olje</v>
      </c>
      <c r="E623" t="str">
        <f>VLOOKUP(C623,'Šifre izdelkov'!$A$2:$E$14,3,FALSE)</f>
        <v>Osnovna živila</v>
      </c>
      <c r="F623" t="s">
        <v>34</v>
      </c>
      <c r="G623">
        <f>VLOOKUP(C623,'Šifre izdelkov'!$A$2:$E$14,4,FALSE)</f>
        <v>2.1</v>
      </c>
      <c r="H623">
        <f>VLOOKUP(C623,'Šifre izdelkov'!$A$2:$E$14,5,FALSE)</f>
        <v>3.0449999999999999</v>
      </c>
      <c r="I623">
        <v>12</v>
      </c>
    </row>
    <row r="624" spans="1:9" hidden="1" x14ac:dyDescent="0.25">
      <c r="A624" s="1">
        <f t="shared" si="1"/>
        <v>45417</v>
      </c>
      <c r="B624" t="s">
        <v>10</v>
      </c>
      <c r="C624">
        <v>5</v>
      </c>
      <c r="D624" t="str">
        <f>VLOOKUP(C624,'Šifre izdelkov'!$A$2:$E$14,2,FALSE)</f>
        <v>Olje</v>
      </c>
      <c r="E624" t="str">
        <f>VLOOKUP(C624,'Šifre izdelkov'!$A$2:$E$14,3,FALSE)</f>
        <v>Osnovna živila</v>
      </c>
      <c r="F624" t="s">
        <v>35</v>
      </c>
      <c r="G624">
        <f>VLOOKUP(C624,'Šifre izdelkov'!$A$2:$E$14,4,FALSE)</f>
        <v>2.1</v>
      </c>
      <c r="H624">
        <f>VLOOKUP(C624,'Šifre izdelkov'!$A$2:$E$14,5,FALSE)</f>
        <v>3.0449999999999999</v>
      </c>
      <c r="I624">
        <v>15</v>
      </c>
    </row>
    <row r="625" spans="1:9" hidden="1" x14ac:dyDescent="0.25">
      <c r="A625" s="1">
        <f t="shared" si="1"/>
        <v>45418</v>
      </c>
      <c r="B625" t="s">
        <v>11</v>
      </c>
      <c r="C625">
        <v>2</v>
      </c>
      <c r="D625" t="str">
        <f>VLOOKUP(C625,'Šifre izdelkov'!$A$2:$E$14,2,FALSE)</f>
        <v>Kakav</v>
      </c>
      <c r="E625" t="str">
        <f>VLOOKUP(C625,'Šifre izdelkov'!$A$2:$E$14,3,FALSE)</f>
        <v>Napitki</v>
      </c>
      <c r="F625" t="s">
        <v>36</v>
      </c>
      <c r="G625">
        <f>VLOOKUP(C625,'Šifre izdelkov'!$A$2:$E$14,4,FALSE)</f>
        <v>0.3</v>
      </c>
      <c r="H625">
        <f>VLOOKUP(C625,'Šifre izdelkov'!$A$2:$E$14,5,FALSE)</f>
        <v>0.435</v>
      </c>
      <c r="I625">
        <v>13</v>
      </c>
    </row>
    <row r="626" spans="1:9" hidden="1" x14ac:dyDescent="0.25">
      <c r="A626" s="1">
        <f t="shared" si="1"/>
        <v>45419</v>
      </c>
      <c r="B626" t="s">
        <v>9</v>
      </c>
      <c r="C626">
        <v>13</v>
      </c>
      <c r="D626" t="str">
        <f>VLOOKUP(C626,'Šifre izdelkov'!$A$2:$E$14,2,FALSE)</f>
        <v>Rezanci</v>
      </c>
      <c r="E626" t="str">
        <f>VLOOKUP(C626,'Šifre izdelkov'!$A$2:$E$14,3,FALSE)</f>
        <v>Testenine in riž</v>
      </c>
      <c r="F626" t="s">
        <v>37</v>
      </c>
      <c r="G626">
        <f>VLOOKUP(C626,'Šifre izdelkov'!$A$2:$E$14,4,FALSE)</f>
        <v>0.8</v>
      </c>
      <c r="H626">
        <f>VLOOKUP(C626,'Šifre izdelkov'!$A$2:$E$14,5,FALSE)</f>
        <v>1.1599999999999999</v>
      </c>
      <c r="I626">
        <v>2</v>
      </c>
    </row>
    <row r="627" spans="1:9" hidden="1" x14ac:dyDescent="0.25">
      <c r="A627" s="1">
        <f t="shared" si="1"/>
        <v>45420</v>
      </c>
      <c r="B627" t="s">
        <v>10</v>
      </c>
      <c r="C627">
        <v>12</v>
      </c>
      <c r="D627" t="str">
        <f>VLOOKUP(C627,'Šifre izdelkov'!$A$2:$E$14,2,FALSE)</f>
        <v>Pršut</v>
      </c>
      <c r="E627" t="str">
        <f>VLOOKUP(C627,'Šifre izdelkov'!$A$2:$E$14,3,FALSE)</f>
        <v>Meso in mesni izdelki</v>
      </c>
      <c r="F627" t="s">
        <v>33</v>
      </c>
      <c r="G627">
        <f>VLOOKUP(C627,'Šifre izdelkov'!$A$2:$E$14,4,FALSE)</f>
        <v>8.75</v>
      </c>
      <c r="H627">
        <f>VLOOKUP(C627,'Šifre izdelkov'!$A$2:$E$14,5,FALSE)</f>
        <v>12.6875</v>
      </c>
      <c r="I627">
        <v>20</v>
      </c>
    </row>
    <row r="628" spans="1:9" x14ac:dyDescent="0.25">
      <c r="A628" s="1">
        <f t="shared" si="1"/>
        <v>45421</v>
      </c>
      <c r="B628" t="s">
        <v>11</v>
      </c>
      <c r="C628">
        <v>9</v>
      </c>
      <c r="D628" t="str">
        <f>VLOOKUP(C628,'Šifre izdelkov'!$A$2:$E$14,2,FALSE)</f>
        <v>Sol</v>
      </c>
      <c r="E628" t="str">
        <f>VLOOKUP(C628,'Šifre izdelkov'!$A$2:$E$14,3,FALSE)</f>
        <v>Začimbe</v>
      </c>
      <c r="F628" t="s">
        <v>33</v>
      </c>
      <c r="G628">
        <f>VLOOKUP(C628,'Šifre izdelkov'!$A$2:$E$14,4,FALSE)</f>
        <v>0.7</v>
      </c>
      <c r="H628">
        <f>VLOOKUP(C628,'Šifre izdelkov'!$A$2:$E$14,5,FALSE)</f>
        <v>1.0149999999999999</v>
      </c>
      <c r="I628">
        <v>22</v>
      </c>
    </row>
    <row r="629" spans="1:9" hidden="1" x14ac:dyDescent="0.25">
      <c r="A629" s="1">
        <f t="shared" si="1"/>
        <v>45422</v>
      </c>
      <c r="B629" t="s">
        <v>9</v>
      </c>
      <c r="C629">
        <v>13</v>
      </c>
      <c r="D629" t="str">
        <f>VLOOKUP(C629,'Šifre izdelkov'!$A$2:$E$14,2,FALSE)</f>
        <v>Rezanci</v>
      </c>
      <c r="E629" t="str">
        <f>VLOOKUP(C629,'Šifre izdelkov'!$A$2:$E$14,3,FALSE)</f>
        <v>Testenine in riž</v>
      </c>
      <c r="F629" t="s">
        <v>33</v>
      </c>
      <c r="G629">
        <f>VLOOKUP(C629,'Šifre izdelkov'!$A$2:$E$14,4,FALSE)</f>
        <v>0.8</v>
      </c>
      <c r="H629">
        <f>VLOOKUP(C629,'Šifre izdelkov'!$A$2:$E$14,5,FALSE)</f>
        <v>1.1599999999999999</v>
      </c>
      <c r="I629">
        <v>3</v>
      </c>
    </row>
    <row r="630" spans="1:9" hidden="1" x14ac:dyDescent="0.25">
      <c r="A630" s="1">
        <f t="shared" si="1"/>
        <v>45423</v>
      </c>
      <c r="B630" t="s">
        <v>10</v>
      </c>
      <c r="C630">
        <v>9</v>
      </c>
      <c r="D630" t="str">
        <f>VLOOKUP(C630,'Šifre izdelkov'!$A$2:$E$14,2,FALSE)</f>
        <v>Sol</v>
      </c>
      <c r="E630" t="str">
        <f>VLOOKUP(C630,'Šifre izdelkov'!$A$2:$E$14,3,FALSE)</f>
        <v>Začimbe</v>
      </c>
      <c r="F630" t="s">
        <v>33</v>
      </c>
      <c r="G630">
        <f>VLOOKUP(C630,'Šifre izdelkov'!$A$2:$E$14,4,FALSE)</f>
        <v>0.7</v>
      </c>
      <c r="H630">
        <f>VLOOKUP(C630,'Šifre izdelkov'!$A$2:$E$14,5,FALSE)</f>
        <v>1.0149999999999999</v>
      </c>
      <c r="I630">
        <v>3</v>
      </c>
    </row>
    <row r="631" spans="1:9" hidden="1" x14ac:dyDescent="0.25">
      <c r="A631" s="1">
        <f t="shared" si="1"/>
        <v>45424</v>
      </c>
      <c r="B631" t="s">
        <v>11</v>
      </c>
      <c r="C631">
        <v>8</v>
      </c>
      <c r="D631" t="str">
        <f>VLOOKUP(C631,'Šifre izdelkov'!$A$2:$E$14,2,FALSE)</f>
        <v>Pelati</v>
      </c>
      <c r="E631" t="str">
        <f>VLOOKUP(C631,'Šifre izdelkov'!$A$2:$E$14,3,FALSE)</f>
        <v>Konzervirana hrana</v>
      </c>
      <c r="F631" t="s">
        <v>33</v>
      </c>
      <c r="G631">
        <f>VLOOKUP(C631,'Šifre izdelkov'!$A$2:$E$14,4,FALSE)</f>
        <v>1.9</v>
      </c>
      <c r="H631">
        <f>VLOOKUP(C631,'Šifre izdelkov'!$A$2:$E$14,5,FALSE)</f>
        <v>2.7549999999999999</v>
      </c>
      <c r="I631">
        <v>25</v>
      </c>
    </row>
    <row r="632" spans="1:9" hidden="1" x14ac:dyDescent="0.25">
      <c r="A632" s="1">
        <f t="shared" si="1"/>
        <v>45425</v>
      </c>
      <c r="B632" t="s">
        <v>9</v>
      </c>
      <c r="C632">
        <v>12</v>
      </c>
      <c r="D632" t="str">
        <f>VLOOKUP(C632,'Šifre izdelkov'!$A$2:$E$14,2,FALSE)</f>
        <v>Pršut</v>
      </c>
      <c r="E632" t="str">
        <f>VLOOKUP(C632,'Šifre izdelkov'!$A$2:$E$14,3,FALSE)</f>
        <v>Meso in mesni izdelki</v>
      </c>
      <c r="F632" t="s">
        <v>35</v>
      </c>
      <c r="G632">
        <f>VLOOKUP(C632,'Šifre izdelkov'!$A$2:$E$14,4,FALSE)</f>
        <v>8.75</v>
      </c>
      <c r="H632">
        <f>VLOOKUP(C632,'Šifre izdelkov'!$A$2:$E$14,5,FALSE)</f>
        <v>12.6875</v>
      </c>
      <c r="I632">
        <v>19</v>
      </c>
    </row>
    <row r="633" spans="1:9" hidden="1" x14ac:dyDescent="0.25">
      <c r="A633" s="1">
        <f t="shared" si="1"/>
        <v>45426</v>
      </c>
      <c r="B633" t="s">
        <v>10</v>
      </c>
      <c r="C633">
        <v>8</v>
      </c>
      <c r="D633" t="str">
        <f>VLOOKUP(C633,'Šifre izdelkov'!$A$2:$E$14,2,FALSE)</f>
        <v>Pelati</v>
      </c>
      <c r="E633" t="str">
        <f>VLOOKUP(C633,'Šifre izdelkov'!$A$2:$E$14,3,FALSE)</f>
        <v>Konzervirana hrana</v>
      </c>
      <c r="F633" t="s">
        <v>35</v>
      </c>
      <c r="G633">
        <f>VLOOKUP(C633,'Šifre izdelkov'!$A$2:$E$14,4,FALSE)</f>
        <v>1.9</v>
      </c>
      <c r="H633">
        <f>VLOOKUP(C633,'Šifre izdelkov'!$A$2:$E$14,5,FALSE)</f>
        <v>2.7549999999999999</v>
      </c>
      <c r="I633">
        <v>4</v>
      </c>
    </row>
    <row r="634" spans="1:9" hidden="1" x14ac:dyDescent="0.25">
      <c r="A634" s="1">
        <f t="shared" si="1"/>
        <v>45427</v>
      </c>
      <c r="B634" t="s">
        <v>11</v>
      </c>
      <c r="C634">
        <v>7</v>
      </c>
      <c r="D634" t="str">
        <f>VLOOKUP(C634,'Šifre izdelkov'!$A$2:$E$14,2,FALSE)</f>
        <v>Moka</v>
      </c>
      <c r="E634" t="str">
        <f>VLOOKUP(C634,'Šifre izdelkov'!$A$2:$E$14,3,FALSE)</f>
        <v>Osnovna živila</v>
      </c>
      <c r="F634" t="s">
        <v>35</v>
      </c>
      <c r="G634">
        <f>VLOOKUP(C634,'Šifre izdelkov'!$A$2:$E$14,4,FALSE)</f>
        <v>0.55000000000000004</v>
      </c>
      <c r="H634">
        <f>VLOOKUP(C634,'Šifre izdelkov'!$A$2:$E$14,5,FALSE)</f>
        <v>0.79749999999999999</v>
      </c>
      <c r="I634">
        <v>25</v>
      </c>
    </row>
    <row r="635" spans="1:9" hidden="1" x14ac:dyDescent="0.25">
      <c r="A635" s="1">
        <f t="shared" si="1"/>
        <v>45428</v>
      </c>
      <c r="B635" t="s">
        <v>9</v>
      </c>
      <c r="C635">
        <v>13</v>
      </c>
      <c r="D635" t="str">
        <f>VLOOKUP(C635,'Šifre izdelkov'!$A$2:$E$14,2,FALSE)</f>
        <v>Rezanci</v>
      </c>
      <c r="E635" t="str">
        <f>VLOOKUP(C635,'Šifre izdelkov'!$A$2:$E$14,3,FALSE)</f>
        <v>Testenine in riž</v>
      </c>
      <c r="F635" t="s">
        <v>36</v>
      </c>
      <c r="G635">
        <f>VLOOKUP(C635,'Šifre izdelkov'!$A$2:$E$14,4,FALSE)</f>
        <v>0.8</v>
      </c>
      <c r="H635">
        <f>VLOOKUP(C635,'Šifre izdelkov'!$A$2:$E$14,5,FALSE)</f>
        <v>1.1599999999999999</v>
      </c>
      <c r="I635">
        <v>2</v>
      </c>
    </row>
    <row r="636" spans="1:9" hidden="1" x14ac:dyDescent="0.25">
      <c r="A636" s="1">
        <f t="shared" si="1"/>
        <v>45429</v>
      </c>
      <c r="B636" t="s">
        <v>10</v>
      </c>
      <c r="C636">
        <v>9</v>
      </c>
      <c r="D636" t="str">
        <f>VLOOKUP(C636,'Šifre izdelkov'!$A$2:$E$14,2,FALSE)</f>
        <v>Sol</v>
      </c>
      <c r="E636" t="str">
        <f>VLOOKUP(C636,'Šifre izdelkov'!$A$2:$E$14,3,FALSE)</f>
        <v>Začimbe</v>
      </c>
      <c r="F636" t="s">
        <v>36</v>
      </c>
      <c r="G636">
        <f>VLOOKUP(C636,'Šifre izdelkov'!$A$2:$E$14,4,FALSE)</f>
        <v>0.7</v>
      </c>
      <c r="H636">
        <f>VLOOKUP(C636,'Šifre izdelkov'!$A$2:$E$14,5,FALSE)</f>
        <v>1.0149999999999999</v>
      </c>
      <c r="I636">
        <v>11</v>
      </c>
    </row>
    <row r="637" spans="1:9" hidden="1" x14ac:dyDescent="0.25">
      <c r="A637" s="1">
        <f t="shared" si="1"/>
        <v>45430</v>
      </c>
      <c r="B637" t="s">
        <v>11</v>
      </c>
      <c r="C637">
        <v>7</v>
      </c>
      <c r="D637" t="str">
        <f>VLOOKUP(C637,'Šifre izdelkov'!$A$2:$E$14,2,FALSE)</f>
        <v>Moka</v>
      </c>
      <c r="E637" t="str">
        <f>VLOOKUP(C637,'Šifre izdelkov'!$A$2:$E$14,3,FALSE)</f>
        <v>Osnovna živila</v>
      </c>
      <c r="F637" t="s">
        <v>35</v>
      </c>
      <c r="G637">
        <f>VLOOKUP(C637,'Šifre izdelkov'!$A$2:$E$14,4,FALSE)</f>
        <v>0.55000000000000004</v>
      </c>
      <c r="H637">
        <f>VLOOKUP(C637,'Šifre izdelkov'!$A$2:$E$14,5,FALSE)</f>
        <v>0.79749999999999999</v>
      </c>
      <c r="I637">
        <v>2</v>
      </c>
    </row>
    <row r="638" spans="1:9" hidden="1" x14ac:dyDescent="0.25">
      <c r="A638" s="1">
        <f t="shared" si="1"/>
        <v>45431</v>
      </c>
      <c r="B638" t="s">
        <v>9</v>
      </c>
      <c r="C638">
        <v>10</v>
      </c>
      <c r="D638" t="str">
        <f>VLOOKUP(C638,'Šifre izdelkov'!$A$2:$E$14,2,FALSE)</f>
        <v>Maslo</v>
      </c>
      <c r="E638" t="str">
        <f>VLOOKUP(C638,'Šifre izdelkov'!$A$2:$E$14,3,FALSE)</f>
        <v>Mleko in mlečni izdelki</v>
      </c>
      <c r="F638" t="s">
        <v>36</v>
      </c>
      <c r="G638">
        <f>VLOOKUP(C638,'Šifre izdelkov'!$A$2:$E$14,4,FALSE)</f>
        <v>0.98</v>
      </c>
      <c r="H638">
        <f>VLOOKUP(C638,'Šifre izdelkov'!$A$2:$E$14,5,FALSE)</f>
        <v>1.421</v>
      </c>
      <c r="I638">
        <v>24</v>
      </c>
    </row>
    <row r="639" spans="1:9" hidden="1" x14ac:dyDescent="0.25">
      <c r="A639" s="1">
        <f t="shared" si="1"/>
        <v>45432</v>
      </c>
      <c r="B639" t="s">
        <v>10</v>
      </c>
      <c r="C639">
        <v>10</v>
      </c>
      <c r="D639" t="str">
        <f>VLOOKUP(C639,'Šifre izdelkov'!$A$2:$E$14,2,FALSE)</f>
        <v>Maslo</v>
      </c>
      <c r="E639" t="str">
        <f>VLOOKUP(C639,'Šifre izdelkov'!$A$2:$E$14,3,FALSE)</f>
        <v>Mleko in mlečni izdelki</v>
      </c>
      <c r="F639" t="s">
        <v>37</v>
      </c>
      <c r="G639">
        <f>VLOOKUP(C639,'Šifre izdelkov'!$A$2:$E$14,4,FALSE)</f>
        <v>0.98</v>
      </c>
      <c r="H639">
        <f>VLOOKUP(C639,'Šifre izdelkov'!$A$2:$E$14,5,FALSE)</f>
        <v>1.421</v>
      </c>
      <c r="I639">
        <v>19</v>
      </c>
    </row>
    <row r="640" spans="1:9" hidden="1" x14ac:dyDescent="0.25">
      <c r="A640" s="1">
        <f t="shared" si="1"/>
        <v>45433</v>
      </c>
      <c r="B640" t="s">
        <v>11</v>
      </c>
      <c r="C640">
        <v>6</v>
      </c>
      <c r="D640" t="str">
        <f>VLOOKUP(C640,'Šifre izdelkov'!$A$2:$E$14,2,FALSE)</f>
        <v>Riž</v>
      </c>
      <c r="E640" t="str">
        <f>VLOOKUP(C640,'Šifre izdelkov'!$A$2:$E$14,3,FALSE)</f>
        <v>Testenine in riž</v>
      </c>
      <c r="F640" t="s">
        <v>33</v>
      </c>
      <c r="G640">
        <f>VLOOKUP(C640,'Šifre izdelkov'!$A$2:$E$14,4,FALSE)</f>
        <v>1.67</v>
      </c>
      <c r="H640">
        <f>VLOOKUP(C640,'Šifre izdelkov'!$A$2:$E$14,5,FALSE)</f>
        <v>2.4215</v>
      </c>
      <c r="I640">
        <v>4</v>
      </c>
    </row>
    <row r="641" spans="1:9" hidden="1" x14ac:dyDescent="0.25">
      <c r="A641" s="1">
        <f t="shared" si="1"/>
        <v>45434</v>
      </c>
      <c r="B641" t="s">
        <v>9</v>
      </c>
      <c r="C641">
        <v>2</v>
      </c>
      <c r="D641" t="str">
        <f>VLOOKUP(C641,'Šifre izdelkov'!$A$2:$E$14,2,FALSE)</f>
        <v>Kakav</v>
      </c>
      <c r="E641" t="str">
        <f>VLOOKUP(C641,'Šifre izdelkov'!$A$2:$E$14,3,FALSE)</f>
        <v>Napitki</v>
      </c>
      <c r="F641" t="s">
        <v>37</v>
      </c>
      <c r="G641">
        <f>VLOOKUP(C641,'Šifre izdelkov'!$A$2:$E$14,4,FALSE)</f>
        <v>0.3</v>
      </c>
      <c r="H641">
        <f>VLOOKUP(C641,'Šifre izdelkov'!$A$2:$E$14,5,FALSE)</f>
        <v>0.435</v>
      </c>
      <c r="I641">
        <v>11</v>
      </c>
    </row>
    <row r="642" spans="1:9" hidden="1" x14ac:dyDescent="0.25">
      <c r="A642" s="1">
        <f t="shared" si="1"/>
        <v>45435</v>
      </c>
      <c r="B642" t="s">
        <v>10</v>
      </c>
      <c r="C642">
        <v>7</v>
      </c>
      <c r="D642" t="str">
        <f>VLOOKUP(C642,'Šifre izdelkov'!$A$2:$E$14,2,FALSE)</f>
        <v>Moka</v>
      </c>
      <c r="E642" t="str">
        <f>VLOOKUP(C642,'Šifre izdelkov'!$A$2:$E$14,3,FALSE)</f>
        <v>Osnovna živila</v>
      </c>
      <c r="F642" t="s">
        <v>37</v>
      </c>
      <c r="G642">
        <f>VLOOKUP(C642,'Šifre izdelkov'!$A$2:$E$14,4,FALSE)</f>
        <v>0.55000000000000004</v>
      </c>
      <c r="H642">
        <f>VLOOKUP(C642,'Šifre izdelkov'!$A$2:$E$14,5,FALSE)</f>
        <v>0.79749999999999999</v>
      </c>
      <c r="I642">
        <v>4</v>
      </c>
    </row>
    <row r="643" spans="1:9" hidden="1" x14ac:dyDescent="0.25">
      <c r="A643" s="1">
        <f t="shared" ref="A643:A706" si="2">+A642+1</f>
        <v>45436</v>
      </c>
      <c r="B643" t="s">
        <v>11</v>
      </c>
      <c r="C643">
        <v>12</v>
      </c>
      <c r="D643" t="str">
        <f>VLOOKUP(C643,'Šifre izdelkov'!$A$2:$E$14,2,FALSE)</f>
        <v>Pršut</v>
      </c>
      <c r="E643" t="str">
        <f>VLOOKUP(C643,'Šifre izdelkov'!$A$2:$E$14,3,FALSE)</f>
        <v>Meso in mesni izdelki</v>
      </c>
      <c r="F643" t="s">
        <v>37</v>
      </c>
      <c r="G643">
        <f>VLOOKUP(C643,'Šifre izdelkov'!$A$2:$E$14,4,FALSE)</f>
        <v>8.75</v>
      </c>
      <c r="H643">
        <f>VLOOKUP(C643,'Šifre izdelkov'!$A$2:$E$14,5,FALSE)</f>
        <v>12.6875</v>
      </c>
      <c r="I643">
        <v>10</v>
      </c>
    </row>
    <row r="644" spans="1:9" hidden="1" x14ac:dyDescent="0.25">
      <c r="A644" s="1">
        <f t="shared" si="2"/>
        <v>45437</v>
      </c>
      <c r="B644" t="s">
        <v>9</v>
      </c>
      <c r="C644">
        <v>5</v>
      </c>
      <c r="D644" t="str">
        <f>VLOOKUP(C644,'Šifre izdelkov'!$A$2:$E$14,2,FALSE)</f>
        <v>Olje</v>
      </c>
      <c r="E644" t="str">
        <f>VLOOKUP(C644,'Šifre izdelkov'!$A$2:$E$14,3,FALSE)</f>
        <v>Osnovna živila</v>
      </c>
      <c r="F644" t="s">
        <v>35</v>
      </c>
      <c r="G644">
        <f>VLOOKUP(C644,'Šifre izdelkov'!$A$2:$E$14,4,FALSE)</f>
        <v>2.1</v>
      </c>
      <c r="H644">
        <f>VLOOKUP(C644,'Šifre izdelkov'!$A$2:$E$14,5,FALSE)</f>
        <v>3.0449999999999999</v>
      </c>
      <c r="I644">
        <v>12</v>
      </c>
    </row>
    <row r="645" spans="1:9" hidden="1" x14ac:dyDescent="0.25">
      <c r="A645" s="1">
        <f t="shared" si="2"/>
        <v>45438</v>
      </c>
      <c r="B645" t="s">
        <v>10</v>
      </c>
      <c r="C645">
        <v>6</v>
      </c>
      <c r="D645" t="str">
        <f>VLOOKUP(C645,'Šifre izdelkov'!$A$2:$E$14,2,FALSE)</f>
        <v>Riž</v>
      </c>
      <c r="E645" t="str">
        <f>VLOOKUP(C645,'Šifre izdelkov'!$A$2:$E$14,3,FALSE)</f>
        <v>Testenine in riž</v>
      </c>
      <c r="F645" t="s">
        <v>36</v>
      </c>
      <c r="G645">
        <f>VLOOKUP(C645,'Šifre izdelkov'!$A$2:$E$14,4,FALSE)</f>
        <v>1.67</v>
      </c>
      <c r="H645">
        <f>VLOOKUP(C645,'Šifre izdelkov'!$A$2:$E$14,5,FALSE)</f>
        <v>2.4215</v>
      </c>
      <c r="I645">
        <v>7</v>
      </c>
    </row>
    <row r="646" spans="1:9" hidden="1" x14ac:dyDescent="0.25">
      <c r="A646" s="1">
        <f t="shared" si="2"/>
        <v>45439</v>
      </c>
      <c r="B646" t="s">
        <v>11</v>
      </c>
      <c r="C646">
        <v>11</v>
      </c>
      <c r="D646" t="str">
        <f>VLOOKUP(C646,'Šifre izdelkov'!$A$2:$E$14,2,FALSE)</f>
        <v>Sladkor</v>
      </c>
      <c r="E646" t="str">
        <f>VLOOKUP(C646,'Šifre izdelkov'!$A$2:$E$14,3,FALSE)</f>
        <v>Osnovna živila</v>
      </c>
      <c r="F646" t="s">
        <v>37</v>
      </c>
      <c r="G646">
        <f>VLOOKUP(C646,'Šifre izdelkov'!$A$2:$E$14,4,FALSE)</f>
        <v>0.77</v>
      </c>
      <c r="H646">
        <f>VLOOKUP(C646,'Šifre izdelkov'!$A$2:$E$14,5,FALSE)</f>
        <v>1.1165</v>
      </c>
      <c r="I646">
        <v>24</v>
      </c>
    </row>
    <row r="647" spans="1:9" hidden="1" x14ac:dyDescent="0.25">
      <c r="A647" s="1">
        <f t="shared" si="2"/>
        <v>45440</v>
      </c>
      <c r="B647" t="s">
        <v>9</v>
      </c>
      <c r="C647">
        <v>11</v>
      </c>
      <c r="D647" t="str">
        <f>VLOOKUP(C647,'Šifre izdelkov'!$A$2:$E$14,2,FALSE)</f>
        <v>Sladkor</v>
      </c>
      <c r="E647" t="str">
        <f>VLOOKUP(C647,'Šifre izdelkov'!$A$2:$E$14,3,FALSE)</f>
        <v>Osnovna živila</v>
      </c>
      <c r="F647" t="s">
        <v>33</v>
      </c>
      <c r="G647">
        <f>VLOOKUP(C647,'Šifre izdelkov'!$A$2:$E$14,4,FALSE)</f>
        <v>0.77</v>
      </c>
      <c r="H647">
        <f>VLOOKUP(C647,'Šifre izdelkov'!$A$2:$E$14,5,FALSE)</f>
        <v>1.1165</v>
      </c>
      <c r="I647">
        <v>7</v>
      </c>
    </row>
    <row r="648" spans="1:9" hidden="1" x14ac:dyDescent="0.25">
      <c r="A648" s="1">
        <f t="shared" si="2"/>
        <v>45441</v>
      </c>
      <c r="B648" t="s">
        <v>10</v>
      </c>
      <c r="C648">
        <v>3</v>
      </c>
      <c r="D648" t="str">
        <f>VLOOKUP(C648,'Šifre izdelkov'!$A$2:$E$14,2,FALSE)</f>
        <v>Čaj</v>
      </c>
      <c r="E648" t="str">
        <f>VLOOKUP(C648,'Šifre izdelkov'!$A$2:$E$14,3,FALSE)</f>
        <v>Napitki</v>
      </c>
      <c r="F648" t="s">
        <v>34</v>
      </c>
      <c r="G648">
        <f>VLOOKUP(C648,'Šifre izdelkov'!$A$2:$E$14,4,FALSE)</f>
        <v>0.25</v>
      </c>
      <c r="H648">
        <f>VLOOKUP(C648,'Šifre izdelkov'!$A$2:$E$14,5,FALSE)</f>
        <v>0.36249999999999999</v>
      </c>
      <c r="I648">
        <v>28</v>
      </c>
    </row>
    <row r="649" spans="1:9" hidden="1" x14ac:dyDescent="0.25">
      <c r="A649" s="1">
        <f t="shared" si="2"/>
        <v>45442</v>
      </c>
      <c r="B649" t="s">
        <v>11</v>
      </c>
      <c r="C649">
        <v>13</v>
      </c>
      <c r="D649" t="str">
        <f>VLOOKUP(C649,'Šifre izdelkov'!$A$2:$E$14,2,FALSE)</f>
        <v>Rezanci</v>
      </c>
      <c r="E649" t="str">
        <f>VLOOKUP(C649,'Šifre izdelkov'!$A$2:$E$14,3,FALSE)</f>
        <v>Testenine in riž</v>
      </c>
      <c r="F649" t="s">
        <v>35</v>
      </c>
      <c r="G649">
        <f>VLOOKUP(C649,'Šifre izdelkov'!$A$2:$E$14,4,FALSE)</f>
        <v>0.8</v>
      </c>
      <c r="H649">
        <f>VLOOKUP(C649,'Šifre izdelkov'!$A$2:$E$14,5,FALSE)</f>
        <v>1.1599999999999999</v>
      </c>
      <c r="I649">
        <v>11</v>
      </c>
    </row>
    <row r="650" spans="1:9" hidden="1" x14ac:dyDescent="0.25">
      <c r="A650" s="1">
        <f t="shared" si="2"/>
        <v>45443</v>
      </c>
      <c r="B650" t="s">
        <v>9</v>
      </c>
      <c r="C650">
        <v>12</v>
      </c>
      <c r="D650" t="str">
        <f>VLOOKUP(C650,'Šifre izdelkov'!$A$2:$E$14,2,FALSE)</f>
        <v>Pršut</v>
      </c>
      <c r="E650" t="str">
        <f>VLOOKUP(C650,'Šifre izdelkov'!$A$2:$E$14,3,FALSE)</f>
        <v>Meso in mesni izdelki</v>
      </c>
      <c r="F650" t="s">
        <v>33</v>
      </c>
      <c r="G650">
        <f>VLOOKUP(C650,'Šifre izdelkov'!$A$2:$E$14,4,FALSE)</f>
        <v>8.75</v>
      </c>
      <c r="H650">
        <f>VLOOKUP(C650,'Šifre izdelkov'!$A$2:$E$14,5,FALSE)</f>
        <v>12.6875</v>
      </c>
      <c r="I650">
        <v>30</v>
      </c>
    </row>
    <row r="651" spans="1:9" hidden="1" x14ac:dyDescent="0.25">
      <c r="A651" s="1">
        <f t="shared" si="2"/>
        <v>45444</v>
      </c>
      <c r="B651" t="s">
        <v>10</v>
      </c>
      <c r="C651">
        <v>2</v>
      </c>
      <c r="D651" t="str">
        <f>VLOOKUP(C651,'Šifre izdelkov'!$A$2:$E$14,2,FALSE)</f>
        <v>Kakav</v>
      </c>
      <c r="E651" t="str">
        <f>VLOOKUP(C651,'Šifre izdelkov'!$A$2:$E$14,3,FALSE)</f>
        <v>Napitki</v>
      </c>
      <c r="F651" t="s">
        <v>34</v>
      </c>
      <c r="G651">
        <f>VLOOKUP(C651,'Šifre izdelkov'!$A$2:$E$14,4,FALSE)</f>
        <v>0.3</v>
      </c>
      <c r="H651">
        <f>VLOOKUP(C651,'Šifre izdelkov'!$A$2:$E$14,5,FALSE)</f>
        <v>0.435</v>
      </c>
      <c r="I651">
        <v>5</v>
      </c>
    </row>
    <row r="652" spans="1:9" hidden="1" x14ac:dyDescent="0.25">
      <c r="A652" s="1">
        <f t="shared" si="2"/>
        <v>45445</v>
      </c>
      <c r="B652" t="s">
        <v>11</v>
      </c>
      <c r="C652">
        <v>2</v>
      </c>
      <c r="D652" t="str">
        <f>VLOOKUP(C652,'Šifre izdelkov'!$A$2:$E$14,2,FALSE)</f>
        <v>Kakav</v>
      </c>
      <c r="E652" t="str">
        <f>VLOOKUP(C652,'Šifre izdelkov'!$A$2:$E$14,3,FALSE)</f>
        <v>Napitki</v>
      </c>
      <c r="F652" t="s">
        <v>35</v>
      </c>
      <c r="G652">
        <f>VLOOKUP(C652,'Šifre izdelkov'!$A$2:$E$14,4,FALSE)</f>
        <v>0.3</v>
      </c>
      <c r="H652">
        <f>VLOOKUP(C652,'Šifre izdelkov'!$A$2:$E$14,5,FALSE)</f>
        <v>0.435</v>
      </c>
      <c r="I652">
        <v>28</v>
      </c>
    </row>
    <row r="653" spans="1:9" hidden="1" x14ac:dyDescent="0.25">
      <c r="A653" s="1">
        <f t="shared" si="2"/>
        <v>45446</v>
      </c>
      <c r="B653" t="s">
        <v>9</v>
      </c>
      <c r="C653">
        <v>6</v>
      </c>
      <c r="D653" t="str">
        <f>VLOOKUP(C653,'Šifre izdelkov'!$A$2:$E$14,2,FALSE)</f>
        <v>Riž</v>
      </c>
      <c r="E653" t="str">
        <f>VLOOKUP(C653,'Šifre izdelkov'!$A$2:$E$14,3,FALSE)</f>
        <v>Testenine in riž</v>
      </c>
      <c r="F653" t="s">
        <v>36</v>
      </c>
      <c r="G653">
        <f>VLOOKUP(C653,'Šifre izdelkov'!$A$2:$E$14,4,FALSE)</f>
        <v>1.67</v>
      </c>
      <c r="H653">
        <f>VLOOKUP(C653,'Šifre izdelkov'!$A$2:$E$14,5,FALSE)</f>
        <v>2.4215</v>
      </c>
      <c r="I653">
        <v>2</v>
      </c>
    </row>
    <row r="654" spans="1:9" hidden="1" x14ac:dyDescent="0.25">
      <c r="A654" s="1">
        <f t="shared" si="2"/>
        <v>45447</v>
      </c>
      <c r="B654" t="s">
        <v>10</v>
      </c>
      <c r="C654">
        <v>6</v>
      </c>
      <c r="D654" t="str">
        <f>VLOOKUP(C654,'Šifre izdelkov'!$A$2:$E$14,2,FALSE)</f>
        <v>Riž</v>
      </c>
      <c r="E654" t="str">
        <f>VLOOKUP(C654,'Šifre izdelkov'!$A$2:$E$14,3,FALSE)</f>
        <v>Testenine in riž</v>
      </c>
      <c r="F654" t="s">
        <v>37</v>
      </c>
      <c r="G654">
        <f>VLOOKUP(C654,'Šifre izdelkov'!$A$2:$E$14,4,FALSE)</f>
        <v>1.67</v>
      </c>
      <c r="H654">
        <f>VLOOKUP(C654,'Šifre izdelkov'!$A$2:$E$14,5,FALSE)</f>
        <v>2.4215</v>
      </c>
      <c r="I654">
        <v>6</v>
      </c>
    </row>
    <row r="655" spans="1:9" hidden="1" x14ac:dyDescent="0.25">
      <c r="A655" s="1">
        <f t="shared" si="2"/>
        <v>45448</v>
      </c>
      <c r="B655" t="s">
        <v>11</v>
      </c>
      <c r="C655">
        <v>11</v>
      </c>
      <c r="D655" t="str">
        <f>VLOOKUP(C655,'Šifre izdelkov'!$A$2:$E$14,2,FALSE)</f>
        <v>Sladkor</v>
      </c>
      <c r="E655" t="str">
        <f>VLOOKUP(C655,'Šifre izdelkov'!$A$2:$E$14,3,FALSE)</f>
        <v>Osnovna živila</v>
      </c>
      <c r="F655" t="s">
        <v>33</v>
      </c>
      <c r="G655">
        <f>VLOOKUP(C655,'Šifre izdelkov'!$A$2:$E$14,4,FALSE)</f>
        <v>0.77</v>
      </c>
      <c r="H655">
        <f>VLOOKUP(C655,'Šifre izdelkov'!$A$2:$E$14,5,FALSE)</f>
        <v>1.1165</v>
      </c>
      <c r="I655">
        <v>17</v>
      </c>
    </row>
    <row r="656" spans="1:9" hidden="1" x14ac:dyDescent="0.25">
      <c r="A656" s="1">
        <f t="shared" si="2"/>
        <v>45449</v>
      </c>
      <c r="B656" t="s">
        <v>9</v>
      </c>
      <c r="C656">
        <v>8</v>
      </c>
      <c r="D656" t="str">
        <f>VLOOKUP(C656,'Šifre izdelkov'!$A$2:$E$14,2,FALSE)</f>
        <v>Pelati</v>
      </c>
      <c r="E656" t="str">
        <f>VLOOKUP(C656,'Šifre izdelkov'!$A$2:$E$14,3,FALSE)</f>
        <v>Konzervirana hrana</v>
      </c>
      <c r="F656" t="s">
        <v>34</v>
      </c>
      <c r="G656">
        <f>VLOOKUP(C656,'Šifre izdelkov'!$A$2:$E$14,4,FALSE)</f>
        <v>1.9</v>
      </c>
      <c r="H656">
        <f>VLOOKUP(C656,'Šifre izdelkov'!$A$2:$E$14,5,FALSE)</f>
        <v>2.7549999999999999</v>
      </c>
      <c r="I656">
        <v>12</v>
      </c>
    </row>
    <row r="657" spans="1:9" hidden="1" x14ac:dyDescent="0.25">
      <c r="A657" s="1">
        <f t="shared" si="2"/>
        <v>45450</v>
      </c>
      <c r="B657" t="s">
        <v>10</v>
      </c>
      <c r="C657">
        <v>3</v>
      </c>
      <c r="D657" t="str">
        <f>VLOOKUP(C657,'Šifre izdelkov'!$A$2:$E$14,2,FALSE)</f>
        <v>Čaj</v>
      </c>
      <c r="E657" t="str">
        <f>VLOOKUP(C657,'Šifre izdelkov'!$A$2:$E$14,3,FALSE)</f>
        <v>Napitki</v>
      </c>
      <c r="F657" t="s">
        <v>34</v>
      </c>
      <c r="G657">
        <f>VLOOKUP(C657,'Šifre izdelkov'!$A$2:$E$14,4,FALSE)</f>
        <v>0.25</v>
      </c>
      <c r="H657">
        <f>VLOOKUP(C657,'Šifre izdelkov'!$A$2:$E$14,5,FALSE)</f>
        <v>0.36249999999999999</v>
      </c>
      <c r="I657">
        <v>19</v>
      </c>
    </row>
    <row r="658" spans="1:9" hidden="1" x14ac:dyDescent="0.25">
      <c r="A658" s="1">
        <f t="shared" si="2"/>
        <v>45451</v>
      </c>
      <c r="B658" t="s">
        <v>11</v>
      </c>
      <c r="C658">
        <v>13</v>
      </c>
      <c r="D658" t="str">
        <f>VLOOKUP(C658,'Šifre izdelkov'!$A$2:$E$14,2,FALSE)</f>
        <v>Rezanci</v>
      </c>
      <c r="E658" t="str">
        <f>VLOOKUP(C658,'Šifre izdelkov'!$A$2:$E$14,3,FALSE)</f>
        <v>Testenine in riž</v>
      </c>
      <c r="F658" t="s">
        <v>34</v>
      </c>
      <c r="G658">
        <f>VLOOKUP(C658,'Šifre izdelkov'!$A$2:$E$14,4,FALSE)</f>
        <v>0.8</v>
      </c>
      <c r="H658">
        <f>VLOOKUP(C658,'Šifre izdelkov'!$A$2:$E$14,5,FALSE)</f>
        <v>1.1599999999999999</v>
      </c>
      <c r="I658">
        <v>5</v>
      </c>
    </row>
    <row r="659" spans="1:9" hidden="1" x14ac:dyDescent="0.25">
      <c r="A659" s="1">
        <f t="shared" si="2"/>
        <v>45452</v>
      </c>
      <c r="B659" t="s">
        <v>9</v>
      </c>
      <c r="C659">
        <v>12</v>
      </c>
      <c r="D659" t="str">
        <f>VLOOKUP(C659,'Šifre izdelkov'!$A$2:$E$14,2,FALSE)</f>
        <v>Pršut</v>
      </c>
      <c r="E659" t="str">
        <f>VLOOKUP(C659,'Šifre izdelkov'!$A$2:$E$14,3,FALSE)</f>
        <v>Meso in mesni izdelki</v>
      </c>
      <c r="F659" t="s">
        <v>34</v>
      </c>
      <c r="G659">
        <f>VLOOKUP(C659,'Šifre izdelkov'!$A$2:$E$14,4,FALSE)</f>
        <v>8.75</v>
      </c>
      <c r="H659">
        <f>VLOOKUP(C659,'Šifre izdelkov'!$A$2:$E$14,5,FALSE)</f>
        <v>12.6875</v>
      </c>
      <c r="I659">
        <v>26</v>
      </c>
    </row>
    <row r="660" spans="1:9" hidden="1" x14ac:dyDescent="0.25">
      <c r="A660" s="1">
        <f t="shared" si="2"/>
        <v>45453</v>
      </c>
      <c r="B660" t="s">
        <v>10</v>
      </c>
      <c r="C660">
        <v>12</v>
      </c>
      <c r="D660" t="str">
        <f>VLOOKUP(C660,'Šifre izdelkov'!$A$2:$E$14,2,FALSE)</f>
        <v>Pršut</v>
      </c>
      <c r="E660" t="str">
        <f>VLOOKUP(C660,'Šifre izdelkov'!$A$2:$E$14,3,FALSE)</f>
        <v>Meso in mesni izdelki</v>
      </c>
      <c r="F660" t="s">
        <v>35</v>
      </c>
      <c r="G660">
        <f>VLOOKUP(C660,'Šifre izdelkov'!$A$2:$E$14,4,FALSE)</f>
        <v>8.75</v>
      </c>
      <c r="H660">
        <f>VLOOKUP(C660,'Šifre izdelkov'!$A$2:$E$14,5,FALSE)</f>
        <v>12.6875</v>
      </c>
      <c r="I660">
        <v>10</v>
      </c>
    </row>
    <row r="661" spans="1:9" hidden="1" x14ac:dyDescent="0.25">
      <c r="A661" s="1">
        <f t="shared" si="2"/>
        <v>45454</v>
      </c>
      <c r="B661" t="s">
        <v>11</v>
      </c>
      <c r="C661">
        <v>13</v>
      </c>
      <c r="D661" t="str">
        <f>VLOOKUP(C661,'Šifre izdelkov'!$A$2:$E$14,2,FALSE)</f>
        <v>Rezanci</v>
      </c>
      <c r="E661" t="str">
        <f>VLOOKUP(C661,'Šifre izdelkov'!$A$2:$E$14,3,FALSE)</f>
        <v>Testenine in riž</v>
      </c>
      <c r="F661" t="s">
        <v>36</v>
      </c>
      <c r="G661">
        <f>VLOOKUP(C661,'Šifre izdelkov'!$A$2:$E$14,4,FALSE)</f>
        <v>0.8</v>
      </c>
      <c r="H661">
        <f>VLOOKUP(C661,'Šifre izdelkov'!$A$2:$E$14,5,FALSE)</f>
        <v>1.1599999999999999</v>
      </c>
      <c r="I661">
        <v>15</v>
      </c>
    </row>
    <row r="662" spans="1:9" hidden="1" x14ac:dyDescent="0.25">
      <c r="A662" s="1">
        <f t="shared" si="2"/>
        <v>45455</v>
      </c>
      <c r="B662" t="s">
        <v>9</v>
      </c>
      <c r="C662">
        <v>2</v>
      </c>
      <c r="D662" t="str">
        <f>VLOOKUP(C662,'Šifre izdelkov'!$A$2:$E$14,2,FALSE)</f>
        <v>Kakav</v>
      </c>
      <c r="E662" t="str">
        <f>VLOOKUP(C662,'Šifre izdelkov'!$A$2:$E$14,3,FALSE)</f>
        <v>Napitki</v>
      </c>
      <c r="F662" t="s">
        <v>37</v>
      </c>
      <c r="G662">
        <f>VLOOKUP(C662,'Šifre izdelkov'!$A$2:$E$14,4,FALSE)</f>
        <v>0.3</v>
      </c>
      <c r="H662">
        <f>VLOOKUP(C662,'Šifre izdelkov'!$A$2:$E$14,5,FALSE)</f>
        <v>0.435</v>
      </c>
      <c r="I662">
        <v>6</v>
      </c>
    </row>
    <row r="663" spans="1:9" hidden="1" x14ac:dyDescent="0.25">
      <c r="A663" s="1">
        <f t="shared" si="2"/>
        <v>45456</v>
      </c>
      <c r="B663" t="s">
        <v>10</v>
      </c>
      <c r="C663">
        <v>13</v>
      </c>
      <c r="D663" t="str">
        <f>VLOOKUP(C663,'Šifre izdelkov'!$A$2:$E$14,2,FALSE)</f>
        <v>Rezanci</v>
      </c>
      <c r="E663" t="str">
        <f>VLOOKUP(C663,'Šifre izdelkov'!$A$2:$E$14,3,FALSE)</f>
        <v>Testenine in riž</v>
      </c>
      <c r="F663" t="s">
        <v>33</v>
      </c>
      <c r="G663">
        <f>VLOOKUP(C663,'Šifre izdelkov'!$A$2:$E$14,4,FALSE)</f>
        <v>0.8</v>
      </c>
      <c r="H663">
        <f>VLOOKUP(C663,'Šifre izdelkov'!$A$2:$E$14,5,FALSE)</f>
        <v>1.1599999999999999</v>
      </c>
      <c r="I663">
        <v>13</v>
      </c>
    </row>
    <row r="664" spans="1:9" hidden="1" x14ac:dyDescent="0.25">
      <c r="A664" s="1">
        <f t="shared" si="2"/>
        <v>45457</v>
      </c>
      <c r="B664" t="s">
        <v>11</v>
      </c>
      <c r="C664">
        <v>6</v>
      </c>
      <c r="D664" t="str">
        <f>VLOOKUP(C664,'Šifre izdelkov'!$A$2:$E$14,2,FALSE)</f>
        <v>Riž</v>
      </c>
      <c r="E664" t="str">
        <f>VLOOKUP(C664,'Šifre izdelkov'!$A$2:$E$14,3,FALSE)</f>
        <v>Testenine in riž</v>
      </c>
      <c r="F664" t="s">
        <v>34</v>
      </c>
      <c r="G664">
        <f>VLOOKUP(C664,'Šifre izdelkov'!$A$2:$E$14,4,FALSE)</f>
        <v>1.67</v>
      </c>
      <c r="H664">
        <f>VLOOKUP(C664,'Šifre izdelkov'!$A$2:$E$14,5,FALSE)</f>
        <v>2.4215</v>
      </c>
      <c r="I664">
        <v>20</v>
      </c>
    </row>
    <row r="665" spans="1:9" hidden="1" x14ac:dyDescent="0.25">
      <c r="A665" s="1">
        <f t="shared" si="2"/>
        <v>45458</v>
      </c>
      <c r="B665" t="s">
        <v>9</v>
      </c>
      <c r="C665">
        <v>10</v>
      </c>
      <c r="D665" t="str">
        <f>VLOOKUP(C665,'Šifre izdelkov'!$A$2:$E$14,2,FALSE)</f>
        <v>Maslo</v>
      </c>
      <c r="E665" t="str">
        <f>VLOOKUP(C665,'Šifre izdelkov'!$A$2:$E$14,3,FALSE)</f>
        <v>Mleko in mlečni izdelki</v>
      </c>
      <c r="F665" t="s">
        <v>34</v>
      </c>
      <c r="G665">
        <f>VLOOKUP(C665,'Šifre izdelkov'!$A$2:$E$14,4,FALSE)</f>
        <v>0.98</v>
      </c>
      <c r="H665">
        <f>VLOOKUP(C665,'Šifre izdelkov'!$A$2:$E$14,5,FALSE)</f>
        <v>1.421</v>
      </c>
      <c r="I665">
        <v>1</v>
      </c>
    </row>
    <row r="666" spans="1:9" hidden="1" x14ac:dyDescent="0.25">
      <c r="A666" s="1">
        <f t="shared" si="2"/>
        <v>45459</v>
      </c>
      <c r="B666" t="s">
        <v>10</v>
      </c>
      <c r="C666">
        <v>11</v>
      </c>
      <c r="D666" t="str">
        <f>VLOOKUP(C666,'Šifre izdelkov'!$A$2:$E$14,2,FALSE)</f>
        <v>Sladkor</v>
      </c>
      <c r="E666" t="str">
        <f>VLOOKUP(C666,'Šifre izdelkov'!$A$2:$E$14,3,FALSE)</f>
        <v>Osnovna živila</v>
      </c>
      <c r="F666" t="s">
        <v>34</v>
      </c>
      <c r="G666">
        <f>VLOOKUP(C666,'Šifre izdelkov'!$A$2:$E$14,4,FALSE)</f>
        <v>0.77</v>
      </c>
      <c r="H666">
        <f>VLOOKUP(C666,'Šifre izdelkov'!$A$2:$E$14,5,FALSE)</f>
        <v>1.1165</v>
      </c>
      <c r="I666">
        <v>24</v>
      </c>
    </row>
    <row r="667" spans="1:9" hidden="1" x14ac:dyDescent="0.25">
      <c r="A667" s="1">
        <f t="shared" si="2"/>
        <v>45460</v>
      </c>
      <c r="B667" t="s">
        <v>11</v>
      </c>
      <c r="C667">
        <v>1</v>
      </c>
      <c r="D667" t="str">
        <f>VLOOKUP(C667,'Šifre izdelkov'!$A$2:$E$14,2,FALSE)</f>
        <v>Kava</v>
      </c>
      <c r="E667" t="str">
        <f>VLOOKUP(C667,'Šifre izdelkov'!$A$2:$E$14,3,FALSE)</f>
        <v>Napitki</v>
      </c>
      <c r="F667" t="s">
        <v>34</v>
      </c>
      <c r="G667">
        <f>VLOOKUP(C667,'Šifre izdelkov'!$A$2:$E$14,4,FALSE)</f>
        <v>0.5</v>
      </c>
      <c r="H667">
        <f>VLOOKUP(C667,'Šifre izdelkov'!$A$2:$E$14,5,FALSE)</f>
        <v>0.72499999999999998</v>
      </c>
      <c r="I667">
        <v>24</v>
      </c>
    </row>
    <row r="668" spans="1:9" hidden="1" x14ac:dyDescent="0.25">
      <c r="A668" s="1">
        <f t="shared" si="2"/>
        <v>45461</v>
      </c>
      <c r="B668" t="s">
        <v>9</v>
      </c>
      <c r="C668">
        <v>7</v>
      </c>
      <c r="D668" t="str">
        <f>VLOOKUP(C668,'Šifre izdelkov'!$A$2:$E$14,2,FALSE)</f>
        <v>Moka</v>
      </c>
      <c r="E668" t="str">
        <f>VLOOKUP(C668,'Šifre izdelkov'!$A$2:$E$14,3,FALSE)</f>
        <v>Osnovna živila</v>
      </c>
      <c r="F668" t="s">
        <v>35</v>
      </c>
      <c r="G668">
        <f>VLOOKUP(C668,'Šifre izdelkov'!$A$2:$E$14,4,FALSE)</f>
        <v>0.55000000000000004</v>
      </c>
      <c r="H668">
        <f>VLOOKUP(C668,'Šifre izdelkov'!$A$2:$E$14,5,FALSE)</f>
        <v>0.79749999999999999</v>
      </c>
      <c r="I668">
        <v>20</v>
      </c>
    </row>
    <row r="669" spans="1:9" hidden="1" x14ac:dyDescent="0.25">
      <c r="A669" s="1">
        <f t="shared" si="2"/>
        <v>45462</v>
      </c>
      <c r="B669" t="s">
        <v>10</v>
      </c>
      <c r="C669">
        <v>9</v>
      </c>
      <c r="D669" t="str">
        <f>VLOOKUP(C669,'Šifre izdelkov'!$A$2:$E$14,2,FALSE)</f>
        <v>Sol</v>
      </c>
      <c r="E669" t="str">
        <f>VLOOKUP(C669,'Šifre izdelkov'!$A$2:$E$14,3,FALSE)</f>
        <v>Začimbe</v>
      </c>
      <c r="F669" t="s">
        <v>36</v>
      </c>
      <c r="G669">
        <f>VLOOKUP(C669,'Šifre izdelkov'!$A$2:$E$14,4,FALSE)</f>
        <v>0.7</v>
      </c>
      <c r="H669">
        <f>VLOOKUP(C669,'Šifre izdelkov'!$A$2:$E$14,5,FALSE)</f>
        <v>1.0149999999999999</v>
      </c>
      <c r="I669">
        <v>21</v>
      </c>
    </row>
    <row r="670" spans="1:9" hidden="1" x14ac:dyDescent="0.25">
      <c r="A670" s="1">
        <f t="shared" si="2"/>
        <v>45463</v>
      </c>
      <c r="B670" t="s">
        <v>11</v>
      </c>
      <c r="C670">
        <v>6</v>
      </c>
      <c r="D670" t="str">
        <f>VLOOKUP(C670,'Šifre izdelkov'!$A$2:$E$14,2,FALSE)</f>
        <v>Riž</v>
      </c>
      <c r="E670" t="str">
        <f>VLOOKUP(C670,'Šifre izdelkov'!$A$2:$E$14,3,FALSE)</f>
        <v>Testenine in riž</v>
      </c>
      <c r="F670" t="s">
        <v>37</v>
      </c>
      <c r="G670">
        <f>VLOOKUP(C670,'Šifre izdelkov'!$A$2:$E$14,4,FALSE)</f>
        <v>1.67</v>
      </c>
      <c r="H670">
        <f>VLOOKUP(C670,'Šifre izdelkov'!$A$2:$E$14,5,FALSE)</f>
        <v>2.4215</v>
      </c>
      <c r="I670">
        <v>8</v>
      </c>
    </row>
    <row r="671" spans="1:9" hidden="1" x14ac:dyDescent="0.25">
      <c r="A671" s="1">
        <f t="shared" si="2"/>
        <v>45464</v>
      </c>
      <c r="B671" t="s">
        <v>9</v>
      </c>
      <c r="C671">
        <v>7</v>
      </c>
      <c r="D671" t="str">
        <f>VLOOKUP(C671,'Šifre izdelkov'!$A$2:$E$14,2,FALSE)</f>
        <v>Moka</v>
      </c>
      <c r="E671" t="str">
        <f>VLOOKUP(C671,'Šifre izdelkov'!$A$2:$E$14,3,FALSE)</f>
        <v>Osnovna živila</v>
      </c>
      <c r="F671" t="s">
        <v>33</v>
      </c>
      <c r="G671">
        <f>VLOOKUP(C671,'Šifre izdelkov'!$A$2:$E$14,4,FALSE)</f>
        <v>0.55000000000000004</v>
      </c>
      <c r="H671">
        <f>VLOOKUP(C671,'Šifre izdelkov'!$A$2:$E$14,5,FALSE)</f>
        <v>0.79749999999999999</v>
      </c>
      <c r="I671">
        <v>21</v>
      </c>
    </row>
    <row r="672" spans="1:9" hidden="1" x14ac:dyDescent="0.25">
      <c r="A672" s="1">
        <f t="shared" si="2"/>
        <v>45465</v>
      </c>
      <c r="B672" t="s">
        <v>10</v>
      </c>
      <c r="C672">
        <v>11</v>
      </c>
      <c r="D672" t="str">
        <f>VLOOKUP(C672,'Šifre izdelkov'!$A$2:$E$14,2,FALSE)</f>
        <v>Sladkor</v>
      </c>
      <c r="E672" t="str">
        <f>VLOOKUP(C672,'Šifre izdelkov'!$A$2:$E$14,3,FALSE)</f>
        <v>Osnovna živila</v>
      </c>
      <c r="F672" t="s">
        <v>34</v>
      </c>
      <c r="G672">
        <f>VLOOKUP(C672,'Šifre izdelkov'!$A$2:$E$14,4,FALSE)</f>
        <v>0.77</v>
      </c>
      <c r="H672">
        <f>VLOOKUP(C672,'Šifre izdelkov'!$A$2:$E$14,5,FALSE)</f>
        <v>1.1165</v>
      </c>
      <c r="I672">
        <v>2</v>
      </c>
    </row>
    <row r="673" spans="1:9" hidden="1" x14ac:dyDescent="0.25">
      <c r="A673" s="1">
        <f t="shared" si="2"/>
        <v>45466</v>
      </c>
      <c r="B673" t="s">
        <v>11</v>
      </c>
      <c r="C673">
        <v>5</v>
      </c>
      <c r="D673" t="str">
        <f>VLOOKUP(C673,'Šifre izdelkov'!$A$2:$E$14,2,FALSE)</f>
        <v>Olje</v>
      </c>
      <c r="E673" t="str">
        <f>VLOOKUP(C673,'Šifre izdelkov'!$A$2:$E$14,3,FALSE)</f>
        <v>Osnovna živila</v>
      </c>
      <c r="F673" t="s">
        <v>34</v>
      </c>
      <c r="G673">
        <f>VLOOKUP(C673,'Šifre izdelkov'!$A$2:$E$14,4,FALSE)</f>
        <v>2.1</v>
      </c>
      <c r="H673">
        <f>VLOOKUP(C673,'Šifre izdelkov'!$A$2:$E$14,5,FALSE)</f>
        <v>3.0449999999999999</v>
      </c>
      <c r="I673">
        <v>8</v>
      </c>
    </row>
    <row r="674" spans="1:9" hidden="1" x14ac:dyDescent="0.25">
      <c r="A674" s="1">
        <f t="shared" si="2"/>
        <v>45467</v>
      </c>
      <c r="B674" t="s">
        <v>9</v>
      </c>
      <c r="C674">
        <v>11</v>
      </c>
      <c r="D674" t="str">
        <f>VLOOKUP(C674,'Šifre izdelkov'!$A$2:$E$14,2,FALSE)</f>
        <v>Sladkor</v>
      </c>
      <c r="E674" t="str">
        <f>VLOOKUP(C674,'Šifre izdelkov'!$A$2:$E$14,3,FALSE)</f>
        <v>Osnovna živila</v>
      </c>
      <c r="F674" t="s">
        <v>35</v>
      </c>
      <c r="G674">
        <f>VLOOKUP(C674,'Šifre izdelkov'!$A$2:$E$14,4,FALSE)</f>
        <v>0.77</v>
      </c>
      <c r="H674">
        <f>VLOOKUP(C674,'Šifre izdelkov'!$A$2:$E$14,5,FALSE)</f>
        <v>1.1165</v>
      </c>
      <c r="I674">
        <v>26</v>
      </c>
    </row>
    <row r="675" spans="1:9" hidden="1" x14ac:dyDescent="0.25">
      <c r="A675" s="1">
        <f t="shared" si="2"/>
        <v>45468</v>
      </c>
      <c r="B675" t="s">
        <v>10</v>
      </c>
      <c r="C675">
        <v>2</v>
      </c>
      <c r="D675" t="str">
        <f>VLOOKUP(C675,'Šifre izdelkov'!$A$2:$E$14,2,FALSE)</f>
        <v>Kakav</v>
      </c>
      <c r="E675" t="str">
        <f>VLOOKUP(C675,'Šifre izdelkov'!$A$2:$E$14,3,FALSE)</f>
        <v>Napitki</v>
      </c>
      <c r="F675" t="s">
        <v>36</v>
      </c>
      <c r="G675">
        <f>VLOOKUP(C675,'Šifre izdelkov'!$A$2:$E$14,4,FALSE)</f>
        <v>0.3</v>
      </c>
      <c r="H675">
        <f>VLOOKUP(C675,'Šifre izdelkov'!$A$2:$E$14,5,FALSE)</f>
        <v>0.435</v>
      </c>
      <c r="I675">
        <v>2</v>
      </c>
    </row>
    <row r="676" spans="1:9" hidden="1" x14ac:dyDescent="0.25">
      <c r="A676" s="1">
        <f t="shared" si="2"/>
        <v>45469</v>
      </c>
      <c r="B676" t="s">
        <v>11</v>
      </c>
      <c r="C676">
        <v>11</v>
      </c>
      <c r="D676" t="str">
        <f>VLOOKUP(C676,'Šifre izdelkov'!$A$2:$E$14,2,FALSE)</f>
        <v>Sladkor</v>
      </c>
      <c r="E676" t="str">
        <f>VLOOKUP(C676,'Šifre izdelkov'!$A$2:$E$14,3,FALSE)</f>
        <v>Osnovna živila</v>
      </c>
      <c r="F676" t="s">
        <v>37</v>
      </c>
      <c r="G676">
        <f>VLOOKUP(C676,'Šifre izdelkov'!$A$2:$E$14,4,FALSE)</f>
        <v>0.77</v>
      </c>
      <c r="H676">
        <f>VLOOKUP(C676,'Šifre izdelkov'!$A$2:$E$14,5,FALSE)</f>
        <v>1.1165</v>
      </c>
      <c r="I676">
        <v>25</v>
      </c>
    </row>
    <row r="677" spans="1:9" hidden="1" x14ac:dyDescent="0.25">
      <c r="A677" s="1">
        <f t="shared" si="2"/>
        <v>45470</v>
      </c>
      <c r="B677" t="s">
        <v>9</v>
      </c>
      <c r="C677">
        <v>6</v>
      </c>
      <c r="D677" t="str">
        <f>VLOOKUP(C677,'Šifre izdelkov'!$A$2:$E$14,2,FALSE)</f>
        <v>Riž</v>
      </c>
      <c r="E677" t="str">
        <f>VLOOKUP(C677,'Šifre izdelkov'!$A$2:$E$14,3,FALSE)</f>
        <v>Testenine in riž</v>
      </c>
      <c r="F677" t="s">
        <v>33</v>
      </c>
      <c r="G677">
        <f>VLOOKUP(C677,'Šifre izdelkov'!$A$2:$E$14,4,FALSE)</f>
        <v>1.67</v>
      </c>
      <c r="H677">
        <f>VLOOKUP(C677,'Šifre izdelkov'!$A$2:$E$14,5,FALSE)</f>
        <v>2.4215</v>
      </c>
      <c r="I677">
        <v>15</v>
      </c>
    </row>
    <row r="678" spans="1:9" hidden="1" x14ac:dyDescent="0.25">
      <c r="A678" s="1">
        <f t="shared" si="2"/>
        <v>45471</v>
      </c>
      <c r="B678" t="s">
        <v>10</v>
      </c>
      <c r="C678">
        <v>9</v>
      </c>
      <c r="D678" t="str">
        <f>VLOOKUP(C678,'Šifre izdelkov'!$A$2:$E$14,2,FALSE)</f>
        <v>Sol</v>
      </c>
      <c r="E678" t="str">
        <f>VLOOKUP(C678,'Šifre izdelkov'!$A$2:$E$14,3,FALSE)</f>
        <v>Začimbe</v>
      </c>
      <c r="F678" t="s">
        <v>34</v>
      </c>
      <c r="G678">
        <f>VLOOKUP(C678,'Šifre izdelkov'!$A$2:$E$14,4,FALSE)</f>
        <v>0.7</v>
      </c>
      <c r="H678">
        <f>VLOOKUP(C678,'Šifre izdelkov'!$A$2:$E$14,5,FALSE)</f>
        <v>1.0149999999999999</v>
      </c>
      <c r="I678">
        <v>11</v>
      </c>
    </row>
    <row r="679" spans="1:9" hidden="1" x14ac:dyDescent="0.25">
      <c r="A679" s="1">
        <f t="shared" si="2"/>
        <v>45472</v>
      </c>
      <c r="B679" t="s">
        <v>11</v>
      </c>
      <c r="C679">
        <v>2</v>
      </c>
      <c r="D679" t="str">
        <f>VLOOKUP(C679,'Šifre izdelkov'!$A$2:$E$14,2,FALSE)</f>
        <v>Kakav</v>
      </c>
      <c r="E679" t="str">
        <f>VLOOKUP(C679,'Šifre izdelkov'!$A$2:$E$14,3,FALSE)</f>
        <v>Napitki</v>
      </c>
      <c r="F679" t="s">
        <v>35</v>
      </c>
      <c r="G679">
        <f>VLOOKUP(C679,'Šifre izdelkov'!$A$2:$E$14,4,FALSE)</f>
        <v>0.3</v>
      </c>
      <c r="H679">
        <f>VLOOKUP(C679,'Šifre izdelkov'!$A$2:$E$14,5,FALSE)</f>
        <v>0.435</v>
      </c>
      <c r="I679">
        <v>23</v>
      </c>
    </row>
    <row r="680" spans="1:9" hidden="1" x14ac:dyDescent="0.25">
      <c r="A680" s="1">
        <f t="shared" si="2"/>
        <v>45473</v>
      </c>
      <c r="B680" t="s">
        <v>9</v>
      </c>
      <c r="C680">
        <v>1</v>
      </c>
      <c r="D680" t="str">
        <f>VLOOKUP(C680,'Šifre izdelkov'!$A$2:$E$14,2,FALSE)</f>
        <v>Kava</v>
      </c>
      <c r="E680" t="str">
        <f>VLOOKUP(C680,'Šifre izdelkov'!$A$2:$E$14,3,FALSE)</f>
        <v>Napitki</v>
      </c>
      <c r="F680" t="s">
        <v>36</v>
      </c>
      <c r="G680">
        <f>VLOOKUP(C680,'Šifre izdelkov'!$A$2:$E$14,4,FALSE)</f>
        <v>0.5</v>
      </c>
      <c r="H680">
        <f>VLOOKUP(C680,'Šifre izdelkov'!$A$2:$E$14,5,FALSE)</f>
        <v>0.72499999999999998</v>
      </c>
      <c r="I680">
        <v>4</v>
      </c>
    </row>
    <row r="681" spans="1:9" hidden="1" x14ac:dyDescent="0.25">
      <c r="A681" s="1">
        <f t="shared" si="2"/>
        <v>45474</v>
      </c>
      <c r="B681" t="s">
        <v>10</v>
      </c>
      <c r="C681">
        <v>8</v>
      </c>
      <c r="D681" t="str">
        <f>VLOOKUP(C681,'Šifre izdelkov'!$A$2:$E$14,2,FALSE)</f>
        <v>Pelati</v>
      </c>
      <c r="E681" t="str">
        <f>VLOOKUP(C681,'Šifre izdelkov'!$A$2:$E$14,3,FALSE)</f>
        <v>Konzervirana hrana</v>
      </c>
      <c r="F681" t="s">
        <v>37</v>
      </c>
      <c r="G681">
        <f>VLOOKUP(C681,'Šifre izdelkov'!$A$2:$E$14,4,FALSE)</f>
        <v>1.9</v>
      </c>
      <c r="H681">
        <f>VLOOKUP(C681,'Šifre izdelkov'!$A$2:$E$14,5,FALSE)</f>
        <v>2.7549999999999999</v>
      </c>
      <c r="I681">
        <v>19</v>
      </c>
    </row>
    <row r="682" spans="1:9" x14ac:dyDescent="0.25">
      <c r="A682" s="1">
        <f t="shared" si="2"/>
        <v>45475</v>
      </c>
      <c r="B682" t="s">
        <v>11</v>
      </c>
      <c r="C682">
        <v>9</v>
      </c>
      <c r="D682" t="str">
        <f>VLOOKUP(C682,'Šifre izdelkov'!$A$2:$E$14,2,FALSE)</f>
        <v>Sol</v>
      </c>
      <c r="E682" t="str">
        <f>VLOOKUP(C682,'Šifre izdelkov'!$A$2:$E$14,3,FALSE)</f>
        <v>Začimbe</v>
      </c>
      <c r="F682" t="s">
        <v>33</v>
      </c>
      <c r="G682">
        <f>VLOOKUP(C682,'Šifre izdelkov'!$A$2:$E$14,4,FALSE)</f>
        <v>0.7</v>
      </c>
      <c r="H682">
        <f>VLOOKUP(C682,'Šifre izdelkov'!$A$2:$E$14,5,FALSE)</f>
        <v>1.0149999999999999</v>
      </c>
      <c r="I682">
        <v>7</v>
      </c>
    </row>
    <row r="683" spans="1:9" hidden="1" x14ac:dyDescent="0.25">
      <c r="A683" s="1">
        <f t="shared" si="2"/>
        <v>45476</v>
      </c>
      <c r="B683" t="s">
        <v>9</v>
      </c>
      <c r="C683">
        <v>13</v>
      </c>
      <c r="D683" t="str">
        <f>VLOOKUP(C683,'Šifre izdelkov'!$A$2:$E$14,2,FALSE)</f>
        <v>Rezanci</v>
      </c>
      <c r="E683" t="str">
        <f>VLOOKUP(C683,'Šifre izdelkov'!$A$2:$E$14,3,FALSE)</f>
        <v>Testenine in riž</v>
      </c>
      <c r="F683" t="s">
        <v>34</v>
      </c>
      <c r="G683">
        <f>VLOOKUP(C683,'Šifre izdelkov'!$A$2:$E$14,4,FALSE)</f>
        <v>0.8</v>
      </c>
      <c r="H683">
        <f>VLOOKUP(C683,'Šifre izdelkov'!$A$2:$E$14,5,FALSE)</f>
        <v>1.1599999999999999</v>
      </c>
      <c r="I683">
        <v>23</v>
      </c>
    </row>
    <row r="684" spans="1:9" hidden="1" x14ac:dyDescent="0.25">
      <c r="A684" s="1">
        <f t="shared" si="2"/>
        <v>45477</v>
      </c>
      <c r="B684" t="s">
        <v>10</v>
      </c>
      <c r="C684">
        <v>5</v>
      </c>
      <c r="D684" t="str">
        <f>VLOOKUP(C684,'Šifre izdelkov'!$A$2:$E$14,2,FALSE)</f>
        <v>Olje</v>
      </c>
      <c r="E684" t="str">
        <f>VLOOKUP(C684,'Šifre izdelkov'!$A$2:$E$14,3,FALSE)</f>
        <v>Osnovna živila</v>
      </c>
      <c r="F684" t="s">
        <v>36</v>
      </c>
      <c r="G684">
        <f>VLOOKUP(C684,'Šifre izdelkov'!$A$2:$E$14,4,FALSE)</f>
        <v>2.1</v>
      </c>
      <c r="H684">
        <f>VLOOKUP(C684,'Šifre izdelkov'!$A$2:$E$14,5,FALSE)</f>
        <v>3.0449999999999999</v>
      </c>
      <c r="I684">
        <v>21</v>
      </c>
    </row>
    <row r="685" spans="1:9" hidden="1" x14ac:dyDescent="0.25">
      <c r="A685" s="1">
        <f t="shared" si="2"/>
        <v>45478</v>
      </c>
      <c r="B685" t="s">
        <v>11</v>
      </c>
      <c r="C685">
        <v>3</v>
      </c>
      <c r="D685" t="str">
        <f>VLOOKUP(C685,'Šifre izdelkov'!$A$2:$E$14,2,FALSE)</f>
        <v>Čaj</v>
      </c>
      <c r="E685" t="str">
        <f>VLOOKUP(C685,'Šifre izdelkov'!$A$2:$E$14,3,FALSE)</f>
        <v>Napitki</v>
      </c>
      <c r="F685" t="s">
        <v>34</v>
      </c>
      <c r="G685">
        <f>VLOOKUP(C685,'Šifre izdelkov'!$A$2:$E$14,4,FALSE)</f>
        <v>0.25</v>
      </c>
      <c r="H685">
        <f>VLOOKUP(C685,'Šifre izdelkov'!$A$2:$E$14,5,FALSE)</f>
        <v>0.36249999999999999</v>
      </c>
      <c r="I685">
        <v>17</v>
      </c>
    </row>
    <row r="686" spans="1:9" hidden="1" x14ac:dyDescent="0.25">
      <c r="A686" s="1">
        <f t="shared" si="2"/>
        <v>45479</v>
      </c>
      <c r="B686" t="s">
        <v>9</v>
      </c>
      <c r="C686">
        <v>2</v>
      </c>
      <c r="D686" t="str">
        <f>VLOOKUP(C686,'Šifre izdelkov'!$A$2:$E$14,2,FALSE)</f>
        <v>Kakav</v>
      </c>
      <c r="E686" t="str">
        <f>VLOOKUP(C686,'Šifre izdelkov'!$A$2:$E$14,3,FALSE)</f>
        <v>Napitki</v>
      </c>
      <c r="F686" t="s">
        <v>34</v>
      </c>
      <c r="G686">
        <f>VLOOKUP(C686,'Šifre izdelkov'!$A$2:$E$14,4,FALSE)</f>
        <v>0.3</v>
      </c>
      <c r="H686">
        <f>VLOOKUP(C686,'Šifre izdelkov'!$A$2:$E$14,5,FALSE)</f>
        <v>0.435</v>
      </c>
      <c r="I686">
        <v>25</v>
      </c>
    </row>
    <row r="687" spans="1:9" hidden="1" x14ac:dyDescent="0.25">
      <c r="A687" s="1">
        <f t="shared" si="2"/>
        <v>45480</v>
      </c>
      <c r="B687" t="s">
        <v>10</v>
      </c>
      <c r="C687">
        <v>6</v>
      </c>
      <c r="D687" t="str">
        <f>VLOOKUP(C687,'Šifre izdelkov'!$A$2:$E$14,2,FALSE)</f>
        <v>Riž</v>
      </c>
      <c r="E687" t="str">
        <f>VLOOKUP(C687,'Šifre izdelkov'!$A$2:$E$14,3,FALSE)</f>
        <v>Testenine in riž</v>
      </c>
      <c r="F687" t="s">
        <v>35</v>
      </c>
      <c r="G687">
        <f>VLOOKUP(C687,'Šifre izdelkov'!$A$2:$E$14,4,FALSE)</f>
        <v>1.67</v>
      </c>
      <c r="H687">
        <f>VLOOKUP(C687,'Šifre izdelkov'!$A$2:$E$14,5,FALSE)</f>
        <v>2.4215</v>
      </c>
      <c r="I687">
        <v>13</v>
      </c>
    </row>
    <row r="688" spans="1:9" hidden="1" x14ac:dyDescent="0.25">
      <c r="A688" s="1">
        <f t="shared" si="2"/>
        <v>45481</v>
      </c>
      <c r="B688" t="s">
        <v>11</v>
      </c>
      <c r="C688">
        <v>3</v>
      </c>
      <c r="D688" t="str">
        <f>VLOOKUP(C688,'Šifre izdelkov'!$A$2:$E$14,2,FALSE)</f>
        <v>Čaj</v>
      </c>
      <c r="E688" t="str">
        <f>VLOOKUP(C688,'Šifre izdelkov'!$A$2:$E$14,3,FALSE)</f>
        <v>Napitki</v>
      </c>
      <c r="F688" t="s">
        <v>36</v>
      </c>
      <c r="G688">
        <f>VLOOKUP(C688,'Šifre izdelkov'!$A$2:$E$14,4,FALSE)</f>
        <v>0.25</v>
      </c>
      <c r="H688">
        <f>VLOOKUP(C688,'Šifre izdelkov'!$A$2:$E$14,5,FALSE)</f>
        <v>0.36249999999999999</v>
      </c>
      <c r="I688">
        <v>27</v>
      </c>
    </row>
    <row r="689" spans="1:9" hidden="1" x14ac:dyDescent="0.25">
      <c r="A689" s="1">
        <f t="shared" si="2"/>
        <v>45482</v>
      </c>
      <c r="B689" t="s">
        <v>9</v>
      </c>
      <c r="C689">
        <v>2</v>
      </c>
      <c r="D689" t="str">
        <f>VLOOKUP(C689,'Šifre izdelkov'!$A$2:$E$14,2,FALSE)</f>
        <v>Kakav</v>
      </c>
      <c r="E689" t="str">
        <f>VLOOKUP(C689,'Šifre izdelkov'!$A$2:$E$14,3,FALSE)</f>
        <v>Napitki</v>
      </c>
      <c r="F689" t="s">
        <v>37</v>
      </c>
      <c r="G689">
        <f>VLOOKUP(C689,'Šifre izdelkov'!$A$2:$E$14,4,FALSE)</f>
        <v>0.3</v>
      </c>
      <c r="H689">
        <f>VLOOKUP(C689,'Šifre izdelkov'!$A$2:$E$14,5,FALSE)</f>
        <v>0.435</v>
      </c>
      <c r="I689">
        <v>9</v>
      </c>
    </row>
    <row r="690" spans="1:9" hidden="1" x14ac:dyDescent="0.25">
      <c r="A690" s="1">
        <f t="shared" si="2"/>
        <v>45483</v>
      </c>
      <c r="B690" t="s">
        <v>10</v>
      </c>
      <c r="C690">
        <v>10</v>
      </c>
      <c r="D690" t="str">
        <f>VLOOKUP(C690,'Šifre izdelkov'!$A$2:$E$14,2,FALSE)</f>
        <v>Maslo</v>
      </c>
      <c r="E690" t="str">
        <f>VLOOKUP(C690,'Šifre izdelkov'!$A$2:$E$14,3,FALSE)</f>
        <v>Mleko in mlečni izdelki</v>
      </c>
      <c r="F690" t="s">
        <v>33</v>
      </c>
      <c r="G690">
        <f>VLOOKUP(C690,'Šifre izdelkov'!$A$2:$E$14,4,FALSE)</f>
        <v>0.98</v>
      </c>
      <c r="H690">
        <f>VLOOKUP(C690,'Šifre izdelkov'!$A$2:$E$14,5,FALSE)</f>
        <v>1.421</v>
      </c>
      <c r="I690">
        <v>18</v>
      </c>
    </row>
    <row r="691" spans="1:9" hidden="1" x14ac:dyDescent="0.25">
      <c r="A691" s="1">
        <f t="shared" si="2"/>
        <v>45484</v>
      </c>
      <c r="B691" t="s">
        <v>11</v>
      </c>
      <c r="C691">
        <v>1</v>
      </c>
      <c r="D691" t="str">
        <f>VLOOKUP(C691,'Šifre izdelkov'!$A$2:$E$14,2,FALSE)</f>
        <v>Kava</v>
      </c>
      <c r="E691" t="str">
        <f>VLOOKUP(C691,'Šifre izdelkov'!$A$2:$E$14,3,FALSE)</f>
        <v>Napitki</v>
      </c>
      <c r="F691" t="s">
        <v>34</v>
      </c>
      <c r="G691">
        <f>VLOOKUP(C691,'Šifre izdelkov'!$A$2:$E$14,4,FALSE)</f>
        <v>0.5</v>
      </c>
      <c r="H691">
        <f>VLOOKUP(C691,'Šifre izdelkov'!$A$2:$E$14,5,FALSE)</f>
        <v>0.72499999999999998</v>
      </c>
      <c r="I691">
        <v>23</v>
      </c>
    </row>
    <row r="692" spans="1:9" hidden="1" x14ac:dyDescent="0.25">
      <c r="A692" s="1">
        <f t="shared" si="2"/>
        <v>45485</v>
      </c>
      <c r="B692" t="s">
        <v>9</v>
      </c>
      <c r="C692">
        <v>5</v>
      </c>
      <c r="D692" t="str">
        <f>VLOOKUP(C692,'Šifre izdelkov'!$A$2:$E$14,2,FALSE)</f>
        <v>Olje</v>
      </c>
      <c r="E692" t="str">
        <f>VLOOKUP(C692,'Šifre izdelkov'!$A$2:$E$14,3,FALSE)</f>
        <v>Osnovna živila</v>
      </c>
      <c r="F692" t="s">
        <v>34</v>
      </c>
      <c r="G692">
        <f>VLOOKUP(C692,'Šifre izdelkov'!$A$2:$E$14,4,FALSE)</f>
        <v>2.1</v>
      </c>
      <c r="H692">
        <f>VLOOKUP(C692,'Šifre izdelkov'!$A$2:$E$14,5,FALSE)</f>
        <v>3.0449999999999999</v>
      </c>
      <c r="I692">
        <v>21</v>
      </c>
    </row>
    <row r="693" spans="1:9" hidden="1" x14ac:dyDescent="0.25">
      <c r="A693" s="1">
        <f t="shared" si="2"/>
        <v>45486</v>
      </c>
      <c r="B693" t="s">
        <v>10</v>
      </c>
      <c r="C693">
        <v>11</v>
      </c>
      <c r="D693" t="str">
        <f>VLOOKUP(C693,'Šifre izdelkov'!$A$2:$E$14,2,FALSE)</f>
        <v>Sladkor</v>
      </c>
      <c r="E693" t="str">
        <f>VLOOKUP(C693,'Šifre izdelkov'!$A$2:$E$14,3,FALSE)</f>
        <v>Osnovna živila</v>
      </c>
      <c r="F693" t="s">
        <v>34</v>
      </c>
      <c r="G693">
        <f>VLOOKUP(C693,'Šifre izdelkov'!$A$2:$E$14,4,FALSE)</f>
        <v>0.77</v>
      </c>
      <c r="H693">
        <f>VLOOKUP(C693,'Šifre izdelkov'!$A$2:$E$14,5,FALSE)</f>
        <v>1.1165</v>
      </c>
      <c r="I693">
        <v>13</v>
      </c>
    </row>
    <row r="694" spans="1:9" hidden="1" x14ac:dyDescent="0.25">
      <c r="A694" s="1">
        <f t="shared" si="2"/>
        <v>45487</v>
      </c>
      <c r="B694" t="s">
        <v>11</v>
      </c>
      <c r="C694">
        <v>1</v>
      </c>
      <c r="D694" t="str">
        <f>VLOOKUP(C694,'Šifre izdelkov'!$A$2:$E$14,2,FALSE)</f>
        <v>Kava</v>
      </c>
      <c r="E694" t="str">
        <f>VLOOKUP(C694,'Šifre izdelkov'!$A$2:$E$14,3,FALSE)</f>
        <v>Napitki</v>
      </c>
      <c r="F694" t="s">
        <v>34</v>
      </c>
      <c r="G694">
        <f>VLOOKUP(C694,'Šifre izdelkov'!$A$2:$E$14,4,FALSE)</f>
        <v>0.5</v>
      </c>
      <c r="H694">
        <f>VLOOKUP(C694,'Šifre izdelkov'!$A$2:$E$14,5,FALSE)</f>
        <v>0.72499999999999998</v>
      </c>
      <c r="I694">
        <v>26</v>
      </c>
    </row>
    <row r="695" spans="1:9" hidden="1" x14ac:dyDescent="0.25">
      <c r="A695" s="1">
        <f t="shared" si="2"/>
        <v>45488</v>
      </c>
      <c r="B695" t="s">
        <v>9</v>
      </c>
      <c r="C695">
        <v>2</v>
      </c>
      <c r="D695" t="str">
        <f>VLOOKUP(C695,'Šifre izdelkov'!$A$2:$E$14,2,FALSE)</f>
        <v>Kakav</v>
      </c>
      <c r="E695" t="str">
        <f>VLOOKUP(C695,'Šifre izdelkov'!$A$2:$E$14,3,FALSE)</f>
        <v>Napitki</v>
      </c>
      <c r="F695" t="s">
        <v>35</v>
      </c>
      <c r="G695">
        <f>VLOOKUP(C695,'Šifre izdelkov'!$A$2:$E$14,4,FALSE)</f>
        <v>0.3</v>
      </c>
      <c r="H695">
        <f>VLOOKUP(C695,'Šifre izdelkov'!$A$2:$E$14,5,FALSE)</f>
        <v>0.435</v>
      </c>
      <c r="I695">
        <v>13</v>
      </c>
    </row>
    <row r="696" spans="1:9" hidden="1" x14ac:dyDescent="0.25">
      <c r="A696" s="1">
        <f t="shared" si="2"/>
        <v>45489</v>
      </c>
      <c r="B696" t="s">
        <v>10</v>
      </c>
      <c r="C696">
        <v>4</v>
      </c>
      <c r="D696" t="str">
        <f>VLOOKUP(C696,'Šifre izdelkov'!$A$2:$E$14,2,FALSE)</f>
        <v>Mleko</v>
      </c>
      <c r="E696" t="str">
        <f>VLOOKUP(C696,'Šifre izdelkov'!$A$2:$E$14,3,FALSE)</f>
        <v>Mleko in mlečni izdelki</v>
      </c>
      <c r="F696" t="s">
        <v>36</v>
      </c>
      <c r="G696">
        <f>VLOOKUP(C696,'Šifre izdelkov'!$A$2:$E$14,4,FALSE)</f>
        <v>0.8</v>
      </c>
      <c r="H696">
        <f>VLOOKUP(C696,'Šifre izdelkov'!$A$2:$E$14,5,FALSE)</f>
        <v>1.1599999999999999</v>
      </c>
      <c r="I696">
        <v>25</v>
      </c>
    </row>
    <row r="697" spans="1:9" hidden="1" x14ac:dyDescent="0.25">
      <c r="A697" s="1">
        <f t="shared" si="2"/>
        <v>45490</v>
      </c>
      <c r="B697" t="s">
        <v>11</v>
      </c>
      <c r="C697">
        <v>8</v>
      </c>
      <c r="D697" t="str">
        <f>VLOOKUP(C697,'Šifre izdelkov'!$A$2:$E$14,2,FALSE)</f>
        <v>Pelati</v>
      </c>
      <c r="E697" t="str">
        <f>VLOOKUP(C697,'Šifre izdelkov'!$A$2:$E$14,3,FALSE)</f>
        <v>Konzervirana hrana</v>
      </c>
      <c r="F697" t="s">
        <v>37</v>
      </c>
      <c r="G697">
        <f>VLOOKUP(C697,'Šifre izdelkov'!$A$2:$E$14,4,FALSE)</f>
        <v>1.9</v>
      </c>
      <c r="H697">
        <f>VLOOKUP(C697,'Šifre izdelkov'!$A$2:$E$14,5,FALSE)</f>
        <v>2.7549999999999999</v>
      </c>
      <c r="I697">
        <v>7</v>
      </c>
    </row>
    <row r="698" spans="1:9" hidden="1" x14ac:dyDescent="0.25">
      <c r="A698" s="1">
        <f t="shared" si="2"/>
        <v>45491</v>
      </c>
      <c r="B698" t="s">
        <v>9</v>
      </c>
      <c r="C698">
        <v>12</v>
      </c>
      <c r="D698" t="str">
        <f>VLOOKUP(C698,'Šifre izdelkov'!$A$2:$E$14,2,FALSE)</f>
        <v>Pršut</v>
      </c>
      <c r="E698" t="str">
        <f>VLOOKUP(C698,'Šifre izdelkov'!$A$2:$E$14,3,FALSE)</f>
        <v>Meso in mesni izdelki</v>
      </c>
      <c r="F698" t="s">
        <v>33</v>
      </c>
      <c r="G698">
        <f>VLOOKUP(C698,'Šifre izdelkov'!$A$2:$E$14,4,FALSE)</f>
        <v>8.75</v>
      </c>
      <c r="H698">
        <f>VLOOKUP(C698,'Šifre izdelkov'!$A$2:$E$14,5,FALSE)</f>
        <v>12.6875</v>
      </c>
      <c r="I698">
        <v>20</v>
      </c>
    </row>
    <row r="699" spans="1:9" hidden="1" x14ac:dyDescent="0.25">
      <c r="A699" s="1">
        <f t="shared" si="2"/>
        <v>45492</v>
      </c>
      <c r="B699" t="s">
        <v>10</v>
      </c>
      <c r="C699">
        <v>9</v>
      </c>
      <c r="D699" t="str">
        <f>VLOOKUP(C699,'Šifre izdelkov'!$A$2:$E$14,2,FALSE)</f>
        <v>Sol</v>
      </c>
      <c r="E699" t="str">
        <f>VLOOKUP(C699,'Šifre izdelkov'!$A$2:$E$14,3,FALSE)</f>
        <v>Začimbe</v>
      </c>
      <c r="F699" t="s">
        <v>34</v>
      </c>
      <c r="G699">
        <f>VLOOKUP(C699,'Šifre izdelkov'!$A$2:$E$14,4,FALSE)</f>
        <v>0.7</v>
      </c>
      <c r="H699">
        <f>VLOOKUP(C699,'Šifre izdelkov'!$A$2:$E$14,5,FALSE)</f>
        <v>1.0149999999999999</v>
      </c>
      <c r="I699">
        <v>16</v>
      </c>
    </row>
    <row r="700" spans="1:9" hidden="1" x14ac:dyDescent="0.25">
      <c r="A700" s="1">
        <f t="shared" si="2"/>
        <v>45493</v>
      </c>
      <c r="B700" t="s">
        <v>11</v>
      </c>
      <c r="C700">
        <v>3</v>
      </c>
      <c r="D700" t="str">
        <f>VLOOKUP(C700,'Šifre izdelkov'!$A$2:$E$14,2,FALSE)</f>
        <v>Čaj</v>
      </c>
      <c r="E700" t="str">
        <f>VLOOKUP(C700,'Šifre izdelkov'!$A$2:$E$14,3,FALSE)</f>
        <v>Napitki</v>
      </c>
      <c r="F700" t="s">
        <v>33</v>
      </c>
      <c r="G700">
        <f>VLOOKUP(C700,'Šifre izdelkov'!$A$2:$E$14,4,FALSE)</f>
        <v>0.25</v>
      </c>
      <c r="H700">
        <f>VLOOKUP(C700,'Šifre izdelkov'!$A$2:$E$14,5,FALSE)</f>
        <v>0.36249999999999999</v>
      </c>
      <c r="I700">
        <v>20</v>
      </c>
    </row>
    <row r="701" spans="1:9" hidden="1" x14ac:dyDescent="0.25">
      <c r="A701" s="1">
        <f t="shared" si="2"/>
        <v>45494</v>
      </c>
      <c r="B701" t="s">
        <v>9</v>
      </c>
      <c r="C701">
        <v>8</v>
      </c>
      <c r="D701" t="str">
        <f>VLOOKUP(C701,'Šifre izdelkov'!$A$2:$E$14,2,FALSE)</f>
        <v>Pelati</v>
      </c>
      <c r="E701" t="str">
        <f>VLOOKUP(C701,'Šifre izdelkov'!$A$2:$E$14,3,FALSE)</f>
        <v>Konzervirana hrana</v>
      </c>
      <c r="F701" t="s">
        <v>35</v>
      </c>
      <c r="G701">
        <f>VLOOKUP(C701,'Šifre izdelkov'!$A$2:$E$14,4,FALSE)</f>
        <v>1.9</v>
      </c>
      <c r="H701">
        <f>VLOOKUP(C701,'Šifre izdelkov'!$A$2:$E$14,5,FALSE)</f>
        <v>2.7549999999999999</v>
      </c>
      <c r="I701">
        <v>9</v>
      </c>
    </row>
    <row r="702" spans="1:9" hidden="1" x14ac:dyDescent="0.25">
      <c r="A702" s="1">
        <f t="shared" si="2"/>
        <v>45495</v>
      </c>
      <c r="B702" t="s">
        <v>10</v>
      </c>
      <c r="C702">
        <v>3</v>
      </c>
      <c r="D702" t="str">
        <f>VLOOKUP(C702,'Šifre izdelkov'!$A$2:$E$14,2,FALSE)</f>
        <v>Čaj</v>
      </c>
      <c r="E702" t="str">
        <f>VLOOKUP(C702,'Šifre izdelkov'!$A$2:$E$14,3,FALSE)</f>
        <v>Napitki</v>
      </c>
      <c r="F702" t="s">
        <v>36</v>
      </c>
      <c r="G702">
        <f>VLOOKUP(C702,'Šifre izdelkov'!$A$2:$E$14,4,FALSE)</f>
        <v>0.25</v>
      </c>
      <c r="H702">
        <f>VLOOKUP(C702,'Šifre izdelkov'!$A$2:$E$14,5,FALSE)</f>
        <v>0.36249999999999999</v>
      </c>
      <c r="I702">
        <v>27</v>
      </c>
    </row>
    <row r="703" spans="1:9" hidden="1" x14ac:dyDescent="0.25">
      <c r="A703" s="1">
        <f t="shared" si="2"/>
        <v>45496</v>
      </c>
      <c r="B703" t="s">
        <v>11</v>
      </c>
      <c r="C703">
        <v>11</v>
      </c>
      <c r="D703" t="str">
        <f>VLOOKUP(C703,'Šifre izdelkov'!$A$2:$E$14,2,FALSE)</f>
        <v>Sladkor</v>
      </c>
      <c r="E703" t="str">
        <f>VLOOKUP(C703,'Šifre izdelkov'!$A$2:$E$14,3,FALSE)</f>
        <v>Osnovna živila</v>
      </c>
      <c r="F703" t="s">
        <v>33</v>
      </c>
      <c r="G703">
        <f>VLOOKUP(C703,'Šifre izdelkov'!$A$2:$E$14,4,FALSE)</f>
        <v>0.77</v>
      </c>
      <c r="H703">
        <f>VLOOKUP(C703,'Šifre izdelkov'!$A$2:$E$14,5,FALSE)</f>
        <v>1.1165</v>
      </c>
      <c r="I703">
        <v>21</v>
      </c>
    </row>
    <row r="704" spans="1:9" hidden="1" x14ac:dyDescent="0.25">
      <c r="A704" s="1">
        <f t="shared" si="2"/>
        <v>45497</v>
      </c>
      <c r="B704" t="s">
        <v>9</v>
      </c>
      <c r="C704">
        <v>6</v>
      </c>
      <c r="D704" t="str">
        <f>VLOOKUP(C704,'Šifre izdelkov'!$A$2:$E$14,2,FALSE)</f>
        <v>Riž</v>
      </c>
      <c r="E704" t="str">
        <f>VLOOKUP(C704,'Šifre izdelkov'!$A$2:$E$14,3,FALSE)</f>
        <v>Testenine in riž</v>
      </c>
      <c r="F704" t="s">
        <v>34</v>
      </c>
      <c r="G704">
        <f>VLOOKUP(C704,'Šifre izdelkov'!$A$2:$E$14,4,FALSE)</f>
        <v>1.67</v>
      </c>
      <c r="H704">
        <f>VLOOKUP(C704,'Šifre izdelkov'!$A$2:$E$14,5,FALSE)</f>
        <v>2.4215</v>
      </c>
      <c r="I704">
        <v>7</v>
      </c>
    </row>
    <row r="705" spans="1:9" hidden="1" x14ac:dyDescent="0.25">
      <c r="A705" s="1">
        <f t="shared" si="2"/>
        <v>45498</v>
      </c>
      <c r="B705" t="s">
        <v>10</v>
      </c>
      <c r="C705">
        <v>5</v>
      </c>
      <c r="D705" t="str">
        <f>VLOOKUP(C705,'Šifre izdelkov'!$A$2:$E$14,2,FALSE)</f>
        <v>Olje</v>
      </c>
      <c r="E705" t="str">
        <f>VLOOKUP(C705,'Šifre izdelkov'!$A$2:$E$14,3,FALSE)</f>
        <v>Osnovna živila</v>
      </c>
      <c r="F705" t="s">
        <v>35</v>
      </c>
      <c r="G705">
        <f>VLOOKUP(C705,'Šifre izdelkov'!$A$2:$E$14,4,FALSE)</f>
        <v>2.1</v>
      </c>
      <c r="H705">
        <f>VLOOKUP(C705,'Šifre izdelkov'!$A$2:$E$14,5,FALSE)</f>
        <v>3.0449999999999999</v>
      </c>
      <c r="I705">
        <v>11</v>
      </c>
    </row>
    <row r="706" spans="1:9" hidden="1" x14ac:dyDescent="0.25">
      <c r="A706" s="1">
        <f t="shared" si="2"/>
        <v>45499</v>
      </c>
      <c r="B706" t="s">
        <v>11</v>
      </c>
      <c r="C706">
        <v>4</v>
      </c>
      <c r="D706" t="str">
        <f>VLOOKUP(C706,'Šifre izdelkov'!$A$2:$E$14,2,FALSE)</f>
        <v>Mleko</v>
      </c>
      <c r="E706" t="str">
        <f>VLOOKUP(C706,'Šifre izdelkov'!$A$2:$E$14,3,FALSE)</f>
        <v>Mleko in mlečni izdelki</v>
      </c>
      <c r="F706" t="s">
        <v>36</v>
      </c>
      <c r="G706">
        <f>VLOOKUP(C706,'Šifre izdelkov'!$A$2:$E$14,4,FALSE)</f>
        <v>0.8</v>
      </c>
      <c r="H706">
        <f>VLOOKUP(C706,'Šifre izdelkov'!$A$2:$E$14,5,FALSE)</f>
        <v>1.1599999999999999</v>
      </c>
      <c r="I706">
        <v>24</v>
      </c>
    </row>
    <row r="707" spans="1:9" hidden="1" x14ac:dyDescent="0.25">
      <c r="A707" s="1">
        <f t="shared" ref="A707:A770" si="3">+A706+1</f>
        <v>45500</v>
      </c>
      <c r="B707" t="s">
        <v>9</v>
      </c>
      <c r="C707">
        <v>6</v>
      </c>
      <c r="D707" t="str">
        <f>VLOOKUP(C707,'Šifre izdelkov'!$A$2:$E$14,2,FALSE)</f>
        <v>Riž</v>
      </c>
      <c r="E707" t="str">
        <f>VLOOKUP(C707,'Šifre izdelkov'!$A$2:$E$14,3,FALSE)</f>
        <v>Testenine in riž</v>
      </c>
      <c r="F707" t="s">
        <v>37</v>
      </c>
      <c r="G707">
        <f>VLOOKUP(C707,'Šifre izdelkov'!$A$2:$E$14,4,FALSE)</f>
        <v>1.67</v>
      </c>
      <c r="H707">
        <f>VLOOKUP(C707,'Šifre izdelkov'!$A$2:$E$14,5,FALSE)</f>
        <v>2.4215</v>
      </c>
      <c r="I707">
        <v>17</v>
      </c>
    </row>
    <row r="708" spans="1:9" hidden="1" x14ac:dyDescent="0.25">
      <c r="A708" s="1">
        <f t="shared" si="3"/>
        <v>45501</v>
      </c>
      <c r="B708" t="s">
        <v>10</v>
      </c>
      <c r="C708">
        <v>13</v>
      </c>
      <c r="D708" t="str">
        <f>VLOOKUP(C708,'Šifre izdelkov'!$A$2:$E$14,2,FALSE)</f>
        <v>Rezanci</v>
      </c>
      <c r="E708" t="str">
        <f>VLOOKUP(C708,'Šifre izdelkov'!$A$2:$E$14,3,FALSE)</f>
        <v>Testenine in riž</v>
      </c>
      <c r="F708" t="s">
        <v>33</v>
      </c>
      <c r="G708">
        <f>VLOOKUP(C708,'Šifre izdelkov'!$A$2:$E$14,4,FALSE)</f>
        <v>0.8</v>
      </c>
      <c r="H708">
        <f>VLOOKUP(C708,'Šifre izdelkov'!$A$2:$E$14,5,FALSE)</f>
        <v>1.1599999999999999</v>
      </c>
      <c r="I708">
        <v>23</v>
      </c>
    </row>
    <row r="709" spans="1:9" hidden="1" x14ac:dyDescent="0.25">
      <c r="A709" s="1">
        <f t="shared" si="3"/>
        <v>45502</v>
      </c>
      <c r="B709" t="s">
        <v>11</v>
      </c>
      <c r="C709">
        <v>2</v>
      </c>
      <c r="D709" t="str">
        <f>VLOOKUP(C709,'Šifre izdelkov'!$A$2:$E$14,2,FALSE)</f>
        <v>Kakav</v>
      </c>
      <c r="E709" t="str">
        <f>VLOOKUP(C709,'Šifre izdelkov'!$A$2:$E$14,3,FALSE)</f>
        <v>Napitki</v>
      </c>
      <c r="F709" t="s">
        <v>34</v>
      </c>
      <c r="G709">
        <f>VLOOKUP(C709,'Šifre izdelkov'!$A$2:$E$14,4,FALSE)</f>
        <v>0.3</v>
      </c>
      <c r="H709">
        <f>VLOOKUP(C709,'Šifre izdelkov'!$A$2:$E$14,5,FALSE)</f>
        <v>0.435</v>
      </c>
      <c r="I709">
        <v>29</v>
      </c>
    </row>
    <row r="710" spans="1:9" hidden="1" x14ac:dyDescent="0.25">
      <c r="A710" s="1">
        <f t="shared" si="3"/>
        <v>45503</v>
      </c>
      <c r="B710" t="s">
        <v>9</v>
      </c>
      <c r="C710">
        <v>10</v>
      </c>
      <c r="D710" t="str">
        <f>VLOOKUP(C710,'Šifre izdelkov'!$A$2:$E$14,2,FALSE)</f>
        <v>Maslo</v>
      </c>
      <c r="E710" t="str">
        <f>VLOOKUP(C710,'Šifre izdelkov'!$A$2:$E$14,3,FALSE)</f>
        <v>Mleko in mlečni izdelki</v>
      </c>
      <c r="F710" t="s">
        <v>35</v>
      </c>
      <c r="G710">
        <f>VLOOKUP(C710,'Šifre izdelkov'!$A$2:$E$14,4,FALSE)</f>
        <v>0.98</v>
      </c>
      <c r="H710">
        <f>VLOOKUP(C710,'Šifre izdelkov'!$A$2:$E$14,5,FALSE)</f>
        <v>1.421</v>
      </c>
      <c r="I710">
        <v>1</v>
      </c>
    </row>
    <row r="711" spans="1:9" hidden="1" x14ac:dyDescent="0.25">
      <c r="A711" s="1">
        <f t="shared" si="3"/>
        <v>45504</v>
      </c>
      <c r="B711" t="s">
        <v>10</v>
      </c>
      <c r="C711">
        <v>13</v>
      </c>
      <c r="D711" t="str">
        <f>VLOOKUP(C711,'Šifre izdelkov'!$A$2:$E$14,2,FALSE)</f>
        <v>Rezanci</v>
      </c>
      <c r="E711" t="str">
        <f>VLOOKUP(C711,'Šifre izdelkov'!$A$2:$E$14,3,FALSE)</f>
        <v>Testenine in riž</v>
      </c>
      <c r="F711" t="s">
        <v>36</v>
      </c>
      <c r="G711">
        <f>VLOOKUP(C711,'Šifre izdelkov'!$A$2:$E$14,4,FALSE)</f>
        <v>0.8</v>
      </c>
      <c r="H711">
        <f>VLOOKUP(C711,'Šifre izdelkov'!$A$2:$E$14,5,FALSE)</f>
        <v>1.1599999999999999</v>
      </c>
      <c r="I711">
        <v>7</v>
      </c>
    </row>
    <row r="712" spans="1:9" hidden="1" x14ac:dyDescent="0.25">
      <c r="A712" s="1">
        <f t="shared" si="3"/>
        <v>45505</v>
      </c>
      <c r="B712" t="s">
        <v>11</v>
      </c>
      <c r="C712">
        <v>2</v>
      </c>
      <c r="D712" t="str">
        <f>VLOOKUP(C712,'Šifre izdelkov'!$A$2:$E$14,2,FALSE)</f>
        <v>Kakav</v>
      </c>
      <c r="E712" t="str">
        <f>VLOOKUP(C712,'Šifre izdelkov'!$A$2:$E$14,3,FALSE)</f>
        <v>Napitki</v>
      </c>
      <c r="F712" t="s">
        <v>37</v>
      </c>
      <c r="G712">
        <f>VLOOKUP(C712,'Šifre izdelkov'!$A$2:$E$14,4,FALSE)</f>
        <v>0.3</v>
      </c>
      <c r="H712">
        <f>VLOOKUP(C712,'Šifre izdelkov'!$A$2:$E$14,5,FALSE)</f>
        <v>0.435</v>
      </c>
      <c r="I712">
        <v>9</v>
      </c>
    </row>
    <row r="713" spans="1:9" hidden="1" x14ac:dyDescent="0.25">
      <c r="A713" s="1">
        <f t="shared" si="3"/>
        <v>45506</v>
      </c>
      <c r="B713" t="s">
        <v>9</v>
      </c>
      <c r="C713">
        <v>10</v>
      </c>
      <c r="D713" t="str">
        <f>VLOOKUP(C713,'Šifre izdelkov'!$A$2:$E$14,2,FALSE)</f>
        <v>Maslo</v>
      </c>
      <c r="E713" t="str">
        <f>VLOOKUP(C713,'Šifre izdelkov'!$A$2:$E$14,3,FALSE)</f>
        <v>Mleko in mlečni izdelki</v>
      </c>
      <c r="F713" t="s">
        <v>33</v>
      </c>
      <c r="G713">
        <f>VLOOKUP(C713,'Šifre izdelkov'!$A$2:$E$14,4,FALSE)</f>
        <v>0.98</v>
      </c>
      <c r="H713">
        <f>VLOOKUP(C713,'Šifre izdelkov'!$A$2:$E$14,5,FALSE)</f>
        <v>1.421</v>
      </c>
      <c r="I713">
        <v>26</v>
      </c>
    </row>
    <row r="714" spans="1:9" hidden="1" x14ac:dyDescent="0.25">
      <c r="A714" s="1">
        <f t="shared" si="3"/>
        <v>45507</v>
      </c>
      <c r="B714" t="s">
        <v>10</v>
      </c>
      <c r="C714">
        <v>11</v>
      </c>
      <c r="D714" t="str">
        <f>VLOOKUP(C714,'Šifre izdelkov'!$A$2:$E$14,2,FALSE)</f>
        <v>Sladkor</v>
      </c>
      <c r="E714" t="str">
        <f>VLOOKUP(C714,'Šifre izdelkov'!$A$2:$E$14,3,FALSE)</f>
        <v>Osnovna živila</v>
      </c>
      <c r="F714" t="s">
        <v>33</v>
      </c>
      <c r="G714">
        <f>VLOOKUP(C714,'Šifre izdelkov'!$A$2:$E$14,4,FALSE)</f>
        <v>0.77</v>
      </c>
      <c r="H714">
        <f>VLOOKUP(C714,'Šifre izdelkov'!$A$2:$E$14,5,FALSE)</f>
        <v>1.1165</v>
      </c>
      <c r="I714">
        <v>30</v>
      </c>
    </row>
    <row r="715" spans="1:9" hidden="1" x14ac:dyDescent="0.25">
      <c r="A715" s="1">
        <f t="shared" si="3"/>
        <v>45508</v>
      </c>
      <c r="B715" t="s">
        <v>11</v>
      </c>
      <c r="C715">
        <v>1</v>
      </c>
      <c r="D715" t="str">
        <f>VLOOKUP(C715,'Šifre izdelkov'!$A$2:$E$14,2,FALSE)</f>
        <v>Kava</v>
      </c>
      <c r="E715" t="str">
        <f>VLOOKUP(C715,'Šifre izdelkov'!$A$2:$E$14,3,FALSE)</f>
        <v>Napitki</v>
      </c>
      <c r="F715" t="s">
        <v>33</v>
      </c>
      <c r="G715">
        <f>VLOOKUP(C715,'Šifre izdelkov'!$A$2:$E$14,4,FALSE)</f>
        <v>0.5</v>
      </c>
      <c r="H715">
        <f>VLOOKUP(C715,'Šifre izdelkov'!$A$2:$E$14,5,FALSE)</f>
        <v>0.72499999999999998</v>
      </c>
      <c r="I715">
        <v>19</v>
      </c>
    </row>
    <row r="716" spans="1:9" hidden="1" x14ac:dyDescent="0.25">
      <c r="A716" s="1">
        <f t="shared" si="3"/>
        <v>45509</v>
      </c>
      <c r="B716" t="s">
        <v>9</v>
      </c>
      <c r="C716">
        <v>1</v>
      </c>
      <c r="D716" t="str">
        <f>VLOOKUP(C716,'Šifre izdelkov'!$A$2:$E$14,2,FALSE)</f>
        <v>Kava</v>
      </c>
      <c r="E716" t="str">
        <f>VLOOKUP(C716,'Šifre izdelkov'!$A$2:$E$14,3,FALSE)</f>
        <v>Napitki</v>
      </c>
      <c r="F716" t="s">
        <v>33</v>
      </c>
      <c r="G716">
        <f>VLOOKUP(C716,'Šifre izdelkov'!$A$2:$E$14,4,FALSE)</f>
        <v>0.5</v>
      </c>
      <c r="H716">
        <f>VLOOKUP(C716,'Šifre izdelkov'!$A$2:$E$14,5,FALSE)</f>
        <v>0.72499999999999998</v>
      </c>
      <c r="I716">
        <v>21</v>
      </c>
    </row>
    <row r="717" spans="1:9" hidden="1" x14ac:dyDescent="0.25">
      <c r="A717" s="1">
        <f t="shared" si="3"/>
        <v>45510</v>
      </c>
      <c r="B717" t="s">
        <v>10</v>
      </c>
      <c r="C717">
        <v>9</v>
      </c>
      <c r="D717" t="str">
        <f>VLOOKUP(C717,'Šifre izdelkov'!$A$2:$E$14,2,FALSE)</f>
        <v>Sol</v>
      </c>
      <c r="E717" t="str">
        <f>VLOOKUP(C717,'Šifre izdelkov'!$A$2:$E$14,3,FALSE)</f>
        <v>Začimbe</v>
      </c>
      <c r="F717" t="s">
        <v>33</v>
      </c>
      <c r="G717">
        <f>VLOOKUP(C717,'Šifre izdelkov'!$A$2:$E$14,4,FALSE)</f>
        <v>0.7</v>
      </c>
      <c r="H717">
        <f>VLOOKUP(C717,'Šifre izdelkov'!$A$2:$E$14,5,FALSE)</f>
        <v>1.0149999999999999</v>
      </c>
      <c r="I717">
        <v>14</v>
      </c>
    </row>
    <row r="718" spans="1:9" hidden="1" x14ac:dyDescent="0.25">
      <c r="A718" s="1">
        <f t="shared" si="3"/>
        <v>45511</v>
      </c>
      <c r="B718" t="s">
        <v>11</v>
      </c>
      <c r="C718">
        <v>7</v>
      </c>
      <c r="D718" t="str">
        <f>VLOOKUP(C718,'Šifre izdelkov'!$A$2:$E$14,2,FALSE)</f>
        <v>Moka</v>
      </c>
      <c r="E718" t="str">
        <f>VLOOKUP(C718,'Šifre izdelkov'!$A$2:$E$14,3,FALSE)</f>
        <v>Osnovna živila</v>
      </c>
      <c r="F718" t="s">
        <v>35</v>
      </c>
      <c r="G718">
        <f>VLOOKUP(C718,'Šifre izdelkov'!$A$2:$E$14,4,FALSE)</f>
        <v>0.55000000000000004</v>
      </c>
      <c r="H718">
        <f>VLOOKUP(C718,'Šifre izdelkov'!$A$2:$E$14,5,FALSE)</f>
        <v>0.79749999999999999</v>
      </c>
      <c r="I718">
        <v>28</v>
      </c>
    </row>
    <row r="719" spans="1:9" hidden="1" x14ac:dyDescent="0.25">
      <c r="A719" s="1">
        <f t="shared" si="3"/>
        <v>45512</v>
      </c>
      <c r="B719" t="s">
        <v>9</v>
      </c>
      <c r="C719">
        <v>2</v>
      </c>
      <c r="D719" t="str">
        <f>VLOOKUP(C719,'Šifre izdelkov'!$A$2:$E$14,2,FALSE)</f>
        <v>Kakav</v>
      </c>
      <c r="E719" t="str">
        <f>VLOOKUP(C719,'Šifre izdelkov'!$A$2:$E$14,3,FALSE)</f>
        <v>Napitki</v>
      </c>
      <c r="F719" t="s">
        <v>35</v>
      </c>
      <c r="G719">
        <f>VLOOKUP(C719,'Šifre izdelkov'!$A$2:$E$14,4,FALSE)</f>
        <v>0.3</v>
      </c>
      <c r="H719">
        <f>VLOOKUP(C719,'Šifre izdelkov'!$A$2:$E$14,5,FALSE)</f>
        <v>0.435</v>
      </c>
      <c r="I719">
        <v>1</v>
      </c>
    </row>
    <row r="720" spans="1:9" hidden="1" x14ac:dyDescent="0.25">
      <c r="A720" s="1">
        <f t="shared" si="3"/>
        <v>45513</v>
      </c>
      <c r="B720" t="s">
        <v>10</v>
      </c>
      <c r="C720">
        <v>12</v>
      </c>
      <c r="D720" t="str">
        <f>VLOOKUP(C720,'Šifre izdelkov'!$A$2:$E$14,2,FALSE)</f>
        <v>Pršut</v>
      </c>
      <c r="E720" t="str">
        <f>VLOOKUP(C720,'Šifre izdelkov'!$A$2:$E$14,3,FALSE)</f>
        <v>Meso in mesni izdelki</v>
      </c>
      <c r="F720" t="s">
        <v>35</v>
      </c>
      <c r="G720">
        <f>VLOOKUP(C720,'Šifre izdelkov'!$A$2:$E$14,4,FALSE)</f>
        <v>8.75</v>
      </c>
      <c r="H720">
        <f>VLOOKUP(C720,'Šifre izdelkov'!$A$2:$E$14,5,FALSE)</f>
        <v>12.6875</v>
      </c>
      <c r="I720">
        <v>13</v>
      </c>
    </row>
    <row r="721" spans="1:9" hidden="1" x14ac:dyDescent="0.25">
      <c r="A721" s="1">
        <f t="shared" si="3"/>
        <v>45514</v>
      </c>
      <c r="B721" t="s">
        <v>11</v>
      </c>
      <c r="C721">
        <v>4</v>
      </c>
      <c r="D721" t="str">
        <f>VLOOKUP(C721,'Šifre izdelkov'!$A$2:$E$14,2,FALSE)</f>
        <v>Mleko</v>
      </c>
      <c r="E721" t="str">
        <f>VLOOKUP(C721,'Šifre izdelkov'!$A$2:$E$14,3,FALSE)</f>
        <v>Mleko in mlečni izdelki</v>
      </c>
      <c r="F721" t="s">
        <v>36</v>
      </c>
      <c r="G721">
        <f>VLOOKUP(C721,'Šifre izdelkov'!$A$2:$E$14,4,FALSE)</f>
        <v>0.8</v>
      </c>
      <c r="H721">
        <f>VLOOKUP(C721,'Šifre izdelkov'!$A$2:$E$14,5,FALSE)</f>
        <v>1.1599999999999999</v>
      </c>
      <c r="I721">
        <v>15</v>
      </c>
    </row>
    <row r="722" spans="1:9" hidden="1" x14ac:dyDescent="0.25">
      <c r="A722" s="1">
        <f t="shared" si="3"/>
        <v>45515</v>
      </c>
      <c r="B722" t="s">
        <v>9</v>
      </c>
      <c r="C722">
        <v>10</v>
      </c>
      <c r="D722" t="str">
        <f>VLOOKUP(C722,'Šifre izdelkov'!$A$2:$E$14,2,FALSE)</f>
        <v>Maslo</v>
      </c>
      <c r="E722" t="str">
        <f>VLOOKUP(C722,'Šifre izdelkov'!$A$2:$E$14,3,FALSE)</f>
        <v>Mleko in mlečni izdelki</v>
      </c>
      <c r="F722" t="s">
        <v>36</v>
      </c>
      <c r="G722">
        <f>VLOOKUP(C722,'Šifre izdelkov'!$A$2:$E$14,4,FALSE)</f>
        <v>0.98</v>
      </c>
      <c r="H722">
        <f>VLOOKUP(C722,'Šifre izdelkov'!$A$2:$E$14,5,FALSE)</f>
        <v>1.421</v>
      </c>
      <c r="I722">
        <v>2</v>
      </c>
    </row>
    <row r="723" spans="1:9" hidden="1" x14ac:dyDescent="0.25">
      <c r="A723" s="1">
        <f t="shared" si="3"/>
        <v>45516</v>
      </c>
      <c r="B723" t="s">
        <v>10</v>
      </c>
      <c r="C723">
        <v>3</v>
      </c>
      <c r="D723" t="str">
        <f>VLOOKUP(C723,'Šifre izdelkov'!$A$2:$E$14,2,FALSE)</f>
        <v>Čaj</v>
      </c>
      <c r="E723" t="str">
        <f>VLOOKUP(C723,'Šifre izdelkov'!$A$2:$E$14,3,FALSE)</f>
        <v>Napitki</v>
      </c>
      <c r="F723" t="s">
        <v>35</v>
      </c>
      <c r="G723">
        <f>VLOOKUP(C723,'Šifre izdelkov'!$A$2:$E$14,4,FALSE)</f>
        <v>0.25</v>
      </c>
      <c r="H723">
        <f>VLOOKUP(C723,'Šifre izdelkov'!$A$2:$E$14,5,FALSE)</f>
        <v>0.36249999999999999</v>
      </c>
      <c r="I723">
        <v>23</v>
      </c>
    </row>
    <row r="724" spans="1:9" hidden="1" x14ac:dyDescent="0.25">
      <c r="A724" s="1">
        <f t="shared" si="3"/>
        <v>45517</v>
      </c>
      <c r="B724" t="s">
        <v>11</v>
      </c>
      <c r="C724">
        <v>3</v>
      </c>
      <c r="D724" t="str">
        <f>VLOOKUP(C724,'Šifre izdelkov'!$A$2:$E$14,2,FALSE)</f>
        <v>Čaj</v>
      </c>
      <c r="E724" t="str">
        <f>VLOOKUP(C724,'Šifre izdelkov'!$A$2:$E$14,3,FALSE)</f>
        <v>Napitki</v>
      </c>
      <c r="F724" t="s">
        <v>36</v>
      </c>
      <c r="G724">
        <f>VLOOKUP(C724,'Šifre izdelkov'!$A$2:$E$14,4,FALSE)</f>
        <v>0.25</v>
      </c>
      <c r="H724">
        <f>VLOOKUP(C724,'Šifre izdelkov'!$A$2:$E$14,5,FALSE)</f>
        <v>0.36249999999999999</v>
      </c>
      <c r="I724">
        <v>22</v>
      </c>
    </row>
    <row r="725" spans="1:9" hidden="1" x14ac:dyDescent="0.25">
      <c r="A725" s="1">
        <f t="shared" si="3"/>
        <v>45518</v>
      </c>
      <c r="B725" t="s">
        <v>9</v>
      </c>
      <c r="C725">
        <v>7</v>
      </c>
      <c r="D725" t="str">
        <f>VLOOKUP(C725,'Šifre izdelkov'!$A$2:$E$14,2,FALSE)</f>
        <v>Moka</v>
      </c>
      <c r="E725" t="str">
        <f>VLOOKUP(C725,'Šifre izdelkov'!$A$2:$E$14,3,FALSE)</f>
        <v>Osnovna živila</v>
      </c>
      <c r="F725" t="s">
        <v>37</v>
      </c>
      <c r="G725">
        <f>VLOOKUP(C725,'Šifre izdelkov'!$A$2:$E$14,4,FALSE)</f>
        <v>0.55000000000000004</v>
      </c>
      <c r="H725">
        <f>VLOOKUP(C725,'Šifre izdelkov'!$A$2:$E$14,5,FALSE)</f>
        <v>0.79749999999999999</v>
      </c>
      <c r="I725">
        <v>25</v>
      </c>
    </row>
    <row r="726" spans="1:9" hidden="1" x14ac:dyDescent="0.25">
      <c r="A726" s="1">
        <f t="shared" si="3"/>
        <v>45519</v>
      </c>
      <c r="B726" t="s">
        <v>10</v>
      </c>
      <c r="C726">
        <v>4</v>
      </c>
      <c r="D726" t="str">
        <f>VLOOKUP(C726,'Šifre izdelkov'!$A$2:$E$14,2,FALSE)</f>
        <v>Mleko</v>
      </c>
      <c r="E726" t="str">
        <f>VLOOKUP(C726,'Šifre izdelkov'!$A$2:$E$14,3,FALSE)</f>
        <v>Mleko in mlečni izdelki</v>
      </c>
      <c r="F726" t="s">
        <v>33</v>
      </c>
      <c r="G726">
        <f>VLOOKUP(C726,'Šifre izdelkov'!$A$2:$E$14,4,FALSE)</f>
        <v>0.8</v>
      </c>
      <c r="H726">
        <f>VLOOKUP(C726,'Šifre izdelkov'!$A$2:$E$14,5,FALSE)</f>
        <v>1.1599999999999999</v>
      </c>
      <c r="I726">
        <v>1</v>
      </c>
    </row>
    <row r="727" spans="1:9" hidden="1" x14ac:dyDescent="0.25">
      <c r="A727" s="1">
        <f t="shared" si="3"/>
        <v>45520</v>
      </c>
      <c r="B727" t="s">
        <v>11</v>
      </c>
      <c r="C727">
        <v>6</v>
      </c>
      <c r="D727" t="str">
        <f>VLOOKUP(C727,'Šifre izdelkov'!$A$2:$E$14,2,FALSE)</f>
        <v>Riž</v>
      </c>
      <c r="E727" t="str">
        <f>VLOOKUP(C727,'Šifre izdelkov'!$A$2:$E$14,3,FALSE)</f>
        <v>Testenine in riž</v>
      </c>
      <c r="F727" t="s">
        <v>37</v>
      </c>
      <c r="G727">
        <f>VLOOKUP(C727,'Šifre izdelkov'!$A$2:$E$14,4,FALSE)</f>
        <v>1.67</v>
      </c>
      <c r="H727">
        <f>VLOOKUP(C727,'Šifre izdelkov'!$A$2:$E$14,5,FALSE)</f>
        <v>2.4215</v>
      </c>
      <c r="I727">
        <v>18</v>
      </c>
    </row>
    <row r="728" spans="1:9" hidden="1" x14ac:dyDescent="0.25">
      <c r="A728" s="1">
        <f t="shared" si="3"/>
        <v>45521</v>
      </c>
      <c r="B728" t="s">
        <v>9</v>
      </c>
      <c r="C728">
        <v>9</v>
      </c>
      <c r="D728" t="str">
        <f>VLOOKUP(C728,'Šifre izdelkov'!$A$2:$E$14,2,FALSE)</f>
        <v>Sol</v>
      </c>
      <c r="E728" t="str">
        <f>VLOOKUP(C728,'Šifre izdelkov'!$A$2:$E$14,3,FALSE)</f>
        <v>Začimbe</v>
      </c>
      <c r="F728" t="s">
        <v>37</v>
      </c>
      <c r="G728">
        <f>VLOOKUP(C728,'Šifre izdelkov'!$A$2:$E$14,4,FALSE)</f>
        <v>0.7</v>
      </c>
      <c r="H728">
        <f>VLOOKUP(C728,'Šifre izdelkov'!$A$2:$E$14,5,FALSE)</f>
        <v>1.0149999999999999</v>
      </c>
      <c r="I728">
        <v>28</v>
      </c>
    </row>
    <row r="729" spans="1:9" hidden="1" x14ac:dyDescent="0.25">
      <c r="A729" s="1">
        <f t="shared" si="3"/>
        <v>45522</v>
      </c>
      <c r="B729" t="s">
        <v>10</v>
      </c>
      <c r="C729">
        <v>1</v>
      </c>
      <c r="D729" t="str">
        <f>VLOOKUP(C729,'Šifre izdelkov'!$A$2:$E$14,2,FALSE)</f>
        <v>Kava</v>
      </c>
      <c r="E729" t="str">
        <f>VLOOKUP(C729,'Šifre izdelkov'!$A$2:$E$14,3,FALSE)</f>
        <v>Napitki</v>
      </c>
      <c r="F729" t="s">
        <v>37</v>
      </c>
      <c r="G729">
        <f>VLOOKUP(C729,'Šifre izdelkov'!$A$2:$E$14,4,FALSE)</f>
        <v>0.5</v>
      </c>
      <c r="H729">
        <f>VLOOKUP(C729,'Šifre izdelkov'!$A$2:$E$14,5,FALSE)</f>
        <v>0.72499999999999998</v>
      </c>
      <c r="I729">
        <v>29</v>
      </c>
    </row>
    <row r="730" spans="1:9" x14ac:dyDescent="0.25">
      <c r="A730" s="1">
        <f t="shared" si="3"/>
        <v>45523</v>
      </c>
      <c r="B730" t="s">
        <v>11</v>
      </c>
      <c r="C730">
        <v>9</v>
      </c>
      <c r="D730" t="str">
        <f>VLOOKUP(C730,'Šifre izdelkov'!$A$2:$E$14,2,FALSE)</f>
        <v>Sol</v>
      </c>
      <c r="E730" t="str">
        <f>VLOOKUP(C730,'Šifre izdelkov'!$A$2:$E$14,3,FALSE)</f>
        <v>Začimbe</v>
      </c>
      <c r="F730" t="s">
        <v>37</v>
      </c>
      <c r="G730">
        <f>VLOOKUP(C730,'Šifre izdelkov'!$A$2:$E$14,4,FALSE)</f>
        <v>0.7</v>
      </c>
      <c r="H730">
        <f>VLOOKUP(C730,'Šifre izdelkov'!$A$2:$E$14,5,FALSE)</f>
        <v>1.0149999999999999</v>
      </c>
      <c r="I730">
        <v>16</v>
      </c>
    </row>
    <row r="731" spans="1:9" hidden="1" x14ac:dyDescent="0.25">
      <c r="A731" s="1">
        <f t="shared" si="3"/>
        <v>45524</v>
      </c>
      <c r="B731" t="s">
        <v>9</v>
      </c>
      <c r="C731">
        <v>11</v>
      </c>
      <c r="D731" t="str">
        <f>VLOOKUP(C731,'Šifre izdelkov'!$A$2:$E$14,2,FALSE)</f>
        <v>Sladkor</v>
      </c>
      <c r="E731" t="str">
        <f>VLOOKUP(C731,'Šifre izdelkov'!$A$2:$E$14,3,FALSE)</f>
        <v>Osnovna živila</v>
      </c>
      <c r="F731" t="s">
        <v>33</v>
      </c>
      <c r="G731">
        <f>VLOOKUP(C731,'Šifre izdelkov'!$A$2:$E$14,4,FALSE)</f>
        <v>0.77</v>
      </c>
      <c r="H731">
        <f>VLOOKUP(C731,'Šifre izdelkov'!$A$2:$E$14,5,FALSE)</f>
        <v>1.1165</v>
      </c>
      <c r="I731">
        <v>1</v>
      </c>
    </row>
    <row r="732" spans="1:9" hidden="1" x14ac:dyDescent="0.25">
      <c r="A732" s="1">
        <f t="shared" si="3"/>
        <v>45525</v>
      </c>
      <c r="B732" t="s">
        <v>10</v>
      </c>
      <c r="C732">
        <v>9</v>
      </c>
      <c r="D732" t="str">
        <f>VLOOKUP(C732,'Šifre izdelkov'!$A$2:$E$14,2,FALSE)</f>
        <v>Sol</v>
      </c>
      <c r="E732" t="str">
        <f>VLOOKUP(C732,'Šifre izdelkov'!$A$2:$E$14,3,FALSE)</f>
        <v>Začimbe</v>
      </c>
      <c r="F732" t="s">
        <v>34</v>
      </c>
      <c r="G732">
        <f>VLOOKUP(C732,'Šifre izdelkov'!$A$2:$E$14,4,FALSE)</f>
        <v>0.7</v>
      </c>
      <c r="H732">
        <f>VLOOKUP(C732,'Šifre izdelkov'!$A$2:$E$14,5,FALSE)</f>
        <v>1.0149999999999999</v>
      </c>
      <c r="I732">
        <v>11</v>
      </c>
    </row>
    <row r="733" spans="1:9" hidden="1" x14ac:dyDescent="0.25">
      <c r="A733" s="1">
        <f t="shared" si="3"/>
        <v>45526</v>
      </c>
      <c r="B733" t="s">
        <v>11</v>
      </c>
      <c r="C733">
        <v>11</v>
      </c>
      <c r="D733" t="str">
        <f>VLOOKUP(C733,'Šifre izdelkov'!$A$2:$E$14,2,FALSE)</f>
        <v>Sladkor</v>
      </c>
      <c r="E733" t="str">
        <f>VLOOKUP(C733,'Šifre izdelkov'!$A$2:$E$14,3,FALSE)</f>
        <v>Osnovna živila</v>
      </c>
      <c r="F733" t="s">
        <v>34</v>
      </c>
      <c r="G733">
        <f>VLOOKUP(C733,'Šifre izdelkov'!$A$2:$E$14,4,FALSE)</f>
        <v>0.77</v>
      </c>
      <c r="H733">
        <f>VLOOKUP(C733,'Šifre izdelkov'!$A$2:$E$14,5,FALSE)</f>
        <v>1.1165</v>
      </c>
      <c r="I733">
        <v>30</v>
      </c>
    </row>
    <row r="734" spans="1:9" hidden="1" x14ac:dyDescent="0.25">
      <c r="A734" s="1">
        <f t="shared" si="3"/>
        <v>45527</v>
      </c>
      <c r="B734" t="s">
        <v>9</v>
      </c>
      <c r="C734">
        <v>4</v>
      </c>
      <c r="D734" t="str">
        <f>VLOOKUP(C734,'Šifre izdelkov'!$A$2:$E$14,2,FALSE)</f>
        <v>Mleko</v>
      </c>
      <c r="E734" t="str">
        <f>VLOOKUP(C734,'Šifre izdelkov'!$A$2:$E$14,3,FALSE)</f>
        <v>Mleko in mlečni izdelki</v>
      </c>
      <c r="F734" t="s">
        <v>34</v>
      </c>
      <c r="G734">
        <f>VLOOKUP(C734,'Šifre izdelkov'!$A$2:$E$14,4,FALSE)</f>
        <v>0.8</v>
      </c>
      <c r="H734">
        <f>VLOOKUP(C734,'Šifre izdelkov'!$A$2:$E$14,5,FALSE)</f>
        <v>1.1599999999999999</v>
      </c>
      <c r="I734">
        <v>8</v>
      </c>
    </row>
    <row r="735" spans="1:9" hidden="1" x14ac:dyDescent="0.25">
      <c r="A735" s="1">
        <f t="shared" si="3"/>
        <v>45528</v>
      </c>
      <c r="B735" t="s">
        <v>10</v>
      </c>
      <c r="C735">
        <v>13</v>
      </c>
      <c r="D735" t="str">
        <f>VLOOKUP(C735,'Šifre izdelkov'!$A$2:$E$14,2,FALSE)</f>
        <v>Rezanci</v>
      </c>
      <c r="E735" t="str">
        <f>VLOOKUP(C735,'Šifre izdelkov'!$A$2:$E$14,3,FALSE)</f>
        <v>Testenine in riž</v>
      </c>
      <c r="F735" t="s">
        <v>34</v>
      </c>
      <c r="G735">
        <f>VLOOKUP(C735,'Šifre izdelkov'!$A$2:$E$14,4,FALSE)</f>
        <v>0.8</v>
      </c>
      <c r="H735">
        <f>VLOOKUP(C735,'Šifre izdelkov'!$A$2:$E$14,5,FALSE)</f>
        <v>1.1599999999999999</v>
      </c>
      <c r="I735">
        <v>25</v>
      </c>
    </row>
    <row r="736" spans="1:9" hidden="1" x14ac:dyDescent="0.25">
      <c r="A736" s="1">
        <f t="shared" si="3"/>
        <v>45529</v>
      </c>
      <c r="B736" t="s">
        <v>11</v>
      </c>
      <c r="C736">
        <v>5</v>
      </c>
      <c r="D736" t="str">
        <f>VLOOKUP(C736,'Šifre izdelkov'!$A$2:$E$14,2,FALSE)</f>
        <v>Olje</v>
      </c>
      <c r="E736" t="str">
        <f>VLOOKUP(C736,'Šifre izdelkov'!$A$2:$E$14,3,FALSE)</f>
        <v>Osnovna živila</v>
      </c>
      <c r="F736" t="s">
        <v>35</v>
      </c>
      <c r="G736">
        <f>VLOOKUP(C736,'Šifre izdelkov'!$A$2:$E$14,4,FALSE)</f>
        <v>2.1</v>
      </c>
      <c r="H736">
        <f>VLOOKUP(C736,'Šifre izdelkov'!$A$2:$E$14,5,FALSE)</f>
        <v>3.0449999999999999</v>
      </c>
      <c r="I736">
        <v>27</v>
      </c>
    </row>
    <row r="737" spans="1:9" hidden="1" x14ac:dyDescent="0.25">
      <c r="A737" s="1">
        <f t="shared" si="3"/>
        <v>45530</v>
      </c>
      <c r="B737" t="s">
        <v>9</v>
      </c>
      <c r="C737">
        <v>3</v>
      </c>
      <c r="D737" t="str">
        <f>VLOOKUP(C737,'Šifre izdelkov'!$A$2:$E$14,2,FALSE)</f>
        <v>Čaj</v>
      </c>
      <c r="E737" t="str">
        <f>VLOOKUP(C737,'Šifre izdelkov'!$A$2:$E$14,3,FALSE)</f>
        <v>Napitki</v>
      </c>
      <c r="F737" t="s">
        <v>36</v>
      </c>
      <c r="G737">
        <f>VLOOKUP(C737,'Šifre izdelkov'!$A$2:$E$14,4,FALSE)</f>
        <v>0.25</v>
      </c>
      <c r="H737">
        <f>VLOOKUP(C737,'Šifre izdelkov'!$A$2:$E$14,5,FALSE)</f>
        <v>0.36249999999999999</v>
      </c>
      <c r="I737">
        <v>25</v>
      </c>
    </row>
    <row r="738" spans="1:9" hidden="1" x14ac:dyDescent="0.25">
      <c r="A738" s="1">
        <f t="shared" si="3"/>
        <v>45531</v>
      </c>
      <c r="B738" t="s">
        <v>10</v>
      </c>
      <c r="C738">
        <v>12</v>
      </c>
      <c r="D738" t="str">
        <f>VLOOKUP(C738,'Šifre izdelkov'!$A$2:$E$14,2,FALSE)</f>
        <v>Pršut</v>
      </c>
      <c r="E738" t="str">
        <f>VLOOKUP(C738,'Šifre izdelkov'!$A$2:$E$14,3,FALSE)</f>
        <v>Meso in mesni izdelki</v>
      </c>
      <c r="F738" t="s">
        <v>37</v>
      </c>
      <c r="G738">
        <f>VLOOKUP(C738,'Šifre izdelkov'!$A$2:$E$14,4,FALSE)</f>
        <v>8.75</v>
      </c>
      <c r="H738">
        <f>VLOOKUP(C738,'Šifre izdelkov'!$A$2:$E$14,5,FALSE)</f>
        <v>12.6875</v>
      </c>
      <c r="I738">
        <v>6</v>
      </c>
    </row>
    <row r="739" spans="1:9" hidden="1" x14ac:dyDescent="0.25">
      <c r="A739" s="1">
        <f t="shared" si="3"/>
        <v>45532</v>
      </c>
      <c r="B739" t="s">
        <v>11</v>
      </c>
      <c r="C739">
        <v>8</v>
      </c>
      <c r="D739" t="str">
        <f>VLOOKUP(C739,'Šifre izdelkov'!$A$2:$E$14,2,FALSE)</f>
        <v>Pelati</v>
      </c>
      <c r="E739" t="str">
        <f>VLOOKUP(C739,'Šifre izdelkov'!$A$2:$E$14,3,FALSE)</f>
        <v>Konzervirana hrana</v>
      </c>
      <c r="F739" t="s">
        <v>33</v>
      </c>
      <c r="G739">
        <f>VLOOKUP(C739,'Šifre izdelkov'!$A$2:$E$14,4,FALSE)</f>
        <v>1.9</v>
      </c>
      <c r="H739">
        <f>VLOOKUP(C739,'Šifre izdelkov'!$A$2:$E$14,5,FALSE)</f>
        <v>2.7549999999999999</v>
      </c>
      <c r="I739">
        <v>24</v>
      </c>
    </row>
    <row r="740" spans="1:9" hidden="1" x14ac:dyDescent="0.25">
      <c r="A740" s="1">
        <f t="shared" si="3"/>
        <v>45533</v>
      </c>
      <c r="B740" t="s">
        <v>9</v>
      </c>
      <c r="C740">
        <v>1</v>
      </c>
      <c r="D740" t="str">
        <f>VLOOKUP(C740,'Šifre izdelkov'!$A$2:$E$14,2,FALSE)</f>
        <v>Kava</v>
      </c>
      <c r="E740" t="str">
        <f>VLOOKUP(C740,'Šifre izdelkov'!$A$2:$E$14,3,FALSE)</f>
        <v>Napitki</v>
      </c>
      <c r="F740" t="s">
        <v>33</v>
      </c>
      <c r="G740">
        <f>VLOOKUP(C740,'Šifre izdelkov'!$A$2:$E$14,4,FALSE)</f>
        <v>0.5</v>
      </c>
      <c r="H740">
        <f>VLOOKUP(C740,'Šifre izdelkov'!$A$2:$E$14,5,FALSE)</f>
        <v>0.72499999999999998</v>
      </c>
      <c r="I740">
        <v>14</v>
      </c>
    </row>
    <row r="741" spans="1:9" hidden="1" x14ac:dyDescent="0.25">
      <c r="A741" s="1">
        <f t="shared" si="3"/>
        <v>45534</v>
      </c>
      <c r="B741" t="s">
        <v>10</v>
      </c>
      <c r="C741">
        <v>9</v>
      </c>
      <c r="D741" t="str">
        <f>VLOOKUP(C741,'Šifre izdelkov'!$A$2:$E$14,2,FALSE)</f>
        <v>Sol</v>
      </c>
      <c r="E741" t="str">
        <f>VLOOKUP(C741,'Šifre izdelkov'!$A$2:$E$14,3,FALSE)</f>
        <v>Začimbe</v>
      </c>
      <c r="F741" t="s">
        <v>34</v>
      </c>
      <c r="G741">
        <f>VLOOKUP(C741,'Šifre izdelkov'!$A$2:$E$14,4,FALSE)</f>
        <v>0.7</v>
      </c>
      <c r="H741">
        <f>VLOOKUP(C741,'Šifre izdelkov'!$A$2:$E$14,5,FALSE)</f>
        <v>1.0149999999999999</v>
      </c>
      <c r="I741">
        <v>26</v>
      </c>
    </row>
    <row r="742" spans="1:9" hidden="1" x14ac:dyDescent="0.25">
      <c r="A742" s="1">
        <f t="shared" si="3"/>
        <v>45535</v>
      </c>
      <c r="B742" t="s">
        <v>11</v>
      </c>
      <c r="C742">
        <v>1</v>
      </c>
      <c r="D742" t="str">
        <f>VLOOKUP(C742,'Šifre izdelkov'!$A$2:$E$14,2,FALSE)</f>
        <v>Kava</v>
      </c>
      <c r="E742" t="str">
        <f>VLOOKUP(C742,'Šifre izdelkov'!$A$2:$E$14,3,FALSE)</f>
        <v>Napitki</v>
      </c>
      <c r="F742" t="s">
        <v>35</v>
      </c>
      <c r="G742">
        <f>VLOOKUP(C742,'Šifre izdelkov'!$A$2:$E$14,4,FALSE)</f>
        <v>0.5</v>
      </c>
      <c r="H742">
        <f>VLOOKUP(C742,'Šifre izdelkov'!$A$2:$E$14,5,FALSE)</f>
        <v>0.72499999999999998</v>
      </c>
      <c r="I742">
        <v>30</v>
      </c>
    </row>
    <row r="743" spans="1:9" hidden="1" x14ac:dyDescent="0.25">
      <c r="A743" s="1">
        <f t="shared" si="3"/>
        <v>45536</v>
      </c>
      <c r="B743" t="s">
        <v>9</v>
      </c>
      <c r="C743">
        <v>8</v>
      </c>
      <c r="D743" t="str">
        <f>VLOOKUP(C743,'Šifre izdelkov'!$A$2:$E$14,2,FALSE)</f>
        <v>Pelati</v>
      </c>
      <c r="E743" t="str">
        <f>VLOOKUP(C743,'Šifre izdelkov'!$A$2:$E$14,3,FALSE)</f>
        <v>Konzervirana hrana</v>
      </c>
      <c r="F743" t="s">
        <v>36</v>
      </c>
      <c r="G743">
        <f>VLOOKUP(C743,'Šifre izdelkov'!$A$2:$E$14,4,FALSE)</f>
        <v>1.9</v>
      </c>
      <c r="H743">
        <f>VLOOKUP(C743,'Šifre izdelkov'!$A$2:$E$14,5,FALSE)</f>
        <v>2.7549999999999999</v>
      </c>
      <c r="I743">
        <v>14</v>
      </c>
    </row>
    <row r="744" spans="1:9" hidden="1" x14ac:dyDescent="0.25">
      <c r="A744" s="1">
        <f t="shared" si="3"/>
        <v>45537</v>
      </c>
      <c r="B744" t="s">
        <v>10</v>
      </c>
      <c r="C744">
        <v>11</v>
      </c>
      <c r="D744" t="str">
        <f>VLOOKUP(C744,'Šifre izdelkov'!$A$2:$E$14,2,FALSE)</f>
        <v>Sladkor</v>
      </c>
      <c r="E744" t="str">
        <f>VLOOKUP(C744,'Šifre izdelkov'!$A$2:$E$14,3,FALSE)</f>
        <v>Osnovna živila</v>
      </c>
      <c r="F744" t="s">
        <v>37</v>
      </c>
      <c r="G744">
        <f>VLOOKUP(C744,'Šifre izdelkov'!$A$2:$E$14,4,FALSE)</f>
        <v>0.77</v>
      </c>
      <c r="H744">
        <f>VLOOKUP(C744,'Šifre izdelkov'!$A$2:$E$14,5,FALSE)</f>
        <v>1.1165</v>
      </c>
      <c r="I744">
        <v>5</v>
      </c>
    </row>
    <row r="745" spans="1:9" hidden="1" x14ac:dyDescent="0.25">
      <c r="A745" s="1">
        <f t="shared" si="3"/>
        <v>45538</v>
      </c>
      <c r="B745" t="s">
        <v>11</v>
      </c>
      <c r="C745">
        <v>11</v>
      </c>
      <c r="D745" t="str">
        <f>VLOOKUP(C745,'Šifre izdelkov'!$A$2:$E$14,2,FALSE)</f>
        <v>Sladkor</v>
      </c>
      <c r="E745" t="str">
        <f>VLOOKUP(C745,'Šifre izdelkov'!$A$2:$E$14,3,FALSE)</f>
        <v>Osnovna živila</v>
      </c>
      <c r="F745" t="s">
        <v>33</v>
      </c>
      <c r="G745">
        <f>VLOOKUP(C745,'Šifre izdelkov'!$A$2:$E$14,4,FALSE)</f>
        <v>0.77</v>
      </c>
      <c r="H745">
        <f>VLOOKUP(C745,'Šifre izdelkov'!$A$2:$E$14,5,FALSE)</f>
        <v>1.1165</v>
      </c>
      <c r="I745">
        <v>14</v>
      </c>
    </row>
    <row r="746" spans="1:9" hidden="1" x14ac:dyDescent="0.25">
      <c r="A746" s="1">
        <f t="shared" si="3"/>
        <v>45539</v>
      </c>
      <c r="B746" t="s">
        <v>9</v>
      </c>
      <c r="C746">
        <v>2</v>
      </c>
      <c r="D746" t="str">
        <f>VLOOKUP(C746,'Šifre izdelkov'!$A$2:$E$14,2,FALSE)</f>
        <v>Kakav</v>
      </c>
      <c r="E746" t="str">
        <f>VLOOKUP(C746,'Šifre izdelkov'!$A$2:$E$14,3,FALSE)</f>
        <v>Napitki</v>
      </c>
      <c r="F746" t="s">
        <v>34</v>
      </c>
      <c r="G746">
        <f>VLOOKUP(C746,'Šifre izdelkov'!$A$2:$E$14,4,FALSE)</f>
        <v>0.3</v>
      </c>
      <c r="H746">
        <f>VLOOKUP(C746,'Šifre izdelkov'!$A$2:$E$14,5,FALSE)</f>
        <v>0.435</v>
      </c>
      <c r="I746">
        <v>16</v>
      </c>
    </row>
    <row r="747" spans="1:9" hidden="1" x14ac:dyDescent="0.25">
      <c r="A747" s="1">
        <f t="shared" si="3"/>
        <v>45540</v>
      </c>
      <c r="B747" t="s">
        <v>10</v>
      </c>
      <c r="C747">
        <v>7</v>
      </c>
      <c r="D747" t="str">
        <f>VLOOKUP(C747,'Šifre izdelkov'!$A$2:$E$14,2,FALSE)</f>
        <v>Moka</v>
      </c>
      <c r="E747" t="str">
        <f>VLOOKUP(C747,'Šifre izdelkov'!$A$2:$E$14,3,FALSE)</f>
        <v>Osnovna živila</v>
      </c>
      <c r="F747" t="s">
        <v>34</v>
      </c>
      <c r="G747">
        <f>VLOOKUP(C747,'Šifre izdelkov'!$A$2:$E$14,4,FALSE)</f>
        <v>0.55000000000000004</v>
      </c>
      <c r="H747">
        <f>VLOOKUP(C747,'Šifre izdelkov'!$A$2:$E$14,5,FALSE)</f>
        <v>0.79749999999999999</v>
      </c>
      <c r="I747">
        <v>5</v>
      </c>
    </row>
    <row r="748" spans="1:9" hidden="1" x14ac:dyDescent="0.25">
      <c r="A748" s="1">
        <f t="shared" si="3"/>
        <v>45541</v>
      </c>
      <c r="B748" t="s">
        <v>11</v>
      </c>
      <c r="C748">
        <v>4</v>
      </c>
      <c r="D748" t="str">
        <f>VLOOKUP(C748,'Šifre izdelkov'!$A$2:$E$14,2,FALSE)</f>
        <v>Mleko</v>
      </c>
      <c r="E748" t="str">
        <f>VLOOKUP(C748,'Šifre izdelkov'!$A$2:$E$14,3,FALSE)</f>
        <v>Mleko in mlečni izdelki</v>
      </c>
      <c r="F748" t="s">
        <v>34</v>
      </c>
      <c r="G748">
        <f>VLOOKUP(C748,'Šifre izdelkov'!$A$2:$E$14,4,FALSE)</f>
        <v>0.8</v>
      </c>
      <c r="H748">
        <f>VLOOKUP(C748,'Šifre izdelkov'!$A$2:$E$14,5,FALSE)</f>
        <v>1.1599999999999999</v>
      </c>
      <c r="I748">
        <v>19</v>
      </c>
    </row>
    <row r="749" spans="1:9" hidden="1" x14ac:dyDescent="0.25">
      <c r="A749" s="1">
        <f t="shared" si="3"/>
        <v>45542</v>
      </c>
      <c r="B749" t="s">
        <v>9</v>
      </c>
      <c r="C749">
        <v>3</v>
      </c>
      <c r="D749" t="str">
        <f>VLOOKUP(C749,'Šifre izdelkov'!$A$2:$E$14,2,FALSE)</f>
        <v>Čaj</v>
      </c>
      <c r="E749" t="str">
        <f>VLOOKUP(C749,'Šifre izdelkov'!$A$2:$E$14,3,FALSE)</f>
        <v>Napitki</v>
      </c>
      <c r="F749" t="s">
        <v>34</v>
      </c>
      <c r="G749">
        <f>VLOOKUP(C749,'Šifre izdelkov'!$A$2:$E$14,4,FALSE)</f>
        <v>0.25</v>
      </c>
      <c r="H749">
        <f>VLOOKUP(C749,'Šifre izdelkov'!$A$2:$E$14,5,FALSE)</f>
        <v>0.36249999999999999</v>
      </c>
      <c r="I749">
        <v>14</v>
      </c>
    </row>
    <row r="750" spans="1:9" hidden="1" x14ac:dyDescent="0.25">
      <c r="A750" s="1">
        <f t="shared" si="3"/>
        <v>45543</v>
      </c>
      <c r="B750" t="s">
        <v>10</v>
      </c>
      <c r="C750">
        <v>6</v>
      </c>
      <c r="D750" t="str">
        <f>VLOOKUP(C750,'Šifre izdelkov'!$A$2:$E$14,2,FALSE)</f>
        <v>Riž</v>
      </c>
      <c r="E750" t="str">
        <f>VLOOKUP(C750,'Šifre izdelkov'!$A$2:$E$14,3,FALSE)</f>
        <v>Testenine in riž</v>
      </c>
      <c r="F750" t="s">
        <v>35</v>
      </c>
      <c r="G750">
        <f>VLOOKUP(C750,'Šifre izdelkov'!$A$2:$E$14,4,FALSE)</f>
        <v>1.67</v>
      </c>
      <c r="H750">
        <f>VLOOKUP(C750,'Šifre izdelkov'!$A$2:$E$14,5,FALSE)</f>
        <v>2.4215</v>
      </c>
      <c r="I750">
        <v>16</v>
      </c>
    </row>
    <row r="751" spans="1:9" hidden="1" x14ac:dyDescent="0.25">
      <c r="A751" s="1">
        <f t="shared" si="3"/>
        <v>45544</v>
      </c>
      <c r="B751" t="s">
        <v>11</v>
      </c>
      <c r="C751">
        <v>6</v>
      </c>
      <c r="D751" t="str">
        <f>VLOOKUP(C751,'Šifre izdelkov'!$A$2:$E$14,2,FALSE)</f>
        <v>Riž</v>
      </c>
      <c r="E751" t="str">
        <f>VLOOKUP(C751,'Šifre izdelkov'!$A$2:$E$14,3,FALSE)</f>
        <v>Testenine in riž</v>
      </c>
      <c r="F751" t="s">
        <v>36</v>
      </c>
      <c r="G751">
        <f>VLOOKUP(C751,'Šifre izdelkov'!$A$2:$E$14,4,FALSE)</f>
        <v>1.67</v>
      </c>
      <c r="H751">
        <f>VLOOKUP(C751,'Šifre izdelkov'!$A$2:$E$14,5,FALSE)</f>
        <v>2.4215</v>
      </c>
      <c r="I751">
        <v>5</v>
      </c>
    </row>
    <row r="752" spans="1:9" hidden="1" x14ac:dyDescent="0.25">
      <c r="A752" s="1">
        <f t="shared" si="3"/>
        <v>45545</v>
      </c>
      <c r="B752" t="s">
        <v>9</v>
      </c>
      <c r="C752">
        <v>6</v>
      </c>
      <c r="D752" t="str">
        <f>VLOOKUP(C752,'Šifre izdelkov'!$A$2:$E$14,2,FALSE)</f>
        <v>Riž</v>
      </c>
      <c r="E752" t="str">
        <f>VLOOKUP(C752,'Šifre izdelkov'!$A$2:$E$14,3,FALSE)</f>
        <v>Testenine in riž</v>
      </c>
      <c r="F752" t="s">
        <v>37</v>
      </c>
      <c r="G752">
        <f>VLOOKUP(C752,'Šifre izdelkov'!$A$2:$E$14,4,FALSE)</f>
        <v>1.67</v>
      </c>
      <c r="H752">
        <f>VLOOKUP(C752,'Šifre izdelkov'!$A$2:$E$14,5,FALSE)</f>
        <v>2.4215</v>
      </c>
      <c r="I752">
        <v>30</v>
      </c>
    </row>
    <row r="753" spans="1:9" hidden="1" x14ac:dyDescent="0.25">
      <c r="A753" s="1">
        <f t="shared" si="3"/>
        <v>45546</v>
      </c>
      <c r="B753" t="s">
        <v>10</v>
      </c>
      <c r="C753">
        <v>10</v>
      </c>
      <c r="D753" t="str">
        <f>VLOOKUP(C753,'Šifre izdelkov'!$A$2:$E$14,2,FALSE)</f>
        <v>Maslo</v>
      </c>
      <c r="E753" t="str">
        <f>VLOOKUP(C753,'Šifre izdelkov'!$A$2:$E$14,3,FALSE)</f>
        <v>Mleko in mlečni izdelki</v>
      </c>
      <c r="F753" t="s">
        <v>33</v>
      </c>
      <c r="G753">
        <f>VLOOKUP(C753,'Šifre izdelkov'!$A$2:$E$14,4,FALSE)</f>
        <v>0.98</v>
      </c>
      <c r="H753">
        <f>VLOOKUP(C753,'Šifre izdelkov'!$A$2:$E$14,5,FALSE)</f>
        <v>1.421</v>
      </c>
      <c r="I753">
        <v>1</v>
      </c>
    </row>
    <row r="754" spans="1:9" hidden="1" x14ac:dyDescent="0.25">
      <c r="A754" s="1">
        <f t="shared" si="3"/>
        <v>45547</v>
      </c>
      <c r="B754" t="s">
        <v>11</v>
      </c>
      <c r="C754">
        <v>7</v>
      </c>
      <c r="D754" t="str">
        <f>VLOOKUP(C754,'Šifre izdelkov'!$A$2:$E$14,2,FALSE)</f>
        <v>Moka</v>
      </c>
      <c r="E754" t="str">
        <f>VLOOKUP(C754,'Šifre izdelkov'!$A$2:$E$14,3,FALSE)</f>
        <v>Osnovna živila</v>
      </c>
      <c r="F754" t="s">
        <v>34</v>
      </c>
      <c r="G754">
        <f>VLOOKUP(C754,'Šifre izdelkov'!$A$2:$E$14,4,FALSE)</f>
        <v>0.55000000000000004</v>
      </c>
      <c r="H754">
        <f>VLOOKUP(C754,'Šifre izdelkov'!$A$2:$E$14,5,FALSE)</f>
        <v>0.79749999999999999</v>
      </c>
      <c r="I754">
        <v>25</v>
      </c>
    </row>
    <row r="755" spans="1:9" hidden="1" x14ac:dyDescent="0.25">
      <c r="A755" s="1">
        <f t="shared" si="3"/>
        <v>45548</v>
      </c>
      <c r="B755" t="s">
        <v>9</v>
      </c>
      <c r="C755">
        <v>3</v>
      </c>
      <c r="D755" t="str">
        <f>VLOOKUP(C755,'Šifre izdelkov'!$A$2:$E$14,2,FALSE)</f>
        <v>Čaj</v>
      </c>
      <c r="E755" t="str">
        <f>VLOOKUP(C755,'Šifre izdelkov'!$A$2:$E$14,3,FALSE)</f>
        <v>Napitki</v>
      </c>
      <c r="F755" t="s">
        <v>35</v>
      </c>
      <c r="G755">
        <f>VLOOKUP(C755,'Šifre izdelkov'!$A$2:$E$14,4,FALSE)</f>
        <v>0.25</v>
      </c>
      <c r="H755">
        <f>VLOOKUP(C755,'Šifre izdelkov'!$A$2:$E$14,5,FALSE)</f>
        <v>0.36249999999999999</v>
      </c>
      <c r="I755">
        <v>8</v>
      </c>
    </row>
    <row r="756" spans="1:9" hidden="1" x14ac:dyDescent="0.25">
      <c r="A756" s="1">
        <f t="shared" si="3"/>
        <v>45549</v>
      </c>
      <c r="B756" t="s">
        <v>10</v>
      </c>
      <c r="C756">
        <v>1</v>
      </c>
      <c r="D756" t="str">
        <f>VLOOKUP(C756,'Šifre izdelkov'!$A$2:$E$14,2,FALSE)</f>
        <v>Kava</v>
      </c>
      <c r="E756" t="str">
        <f>VLOOKUP(C756,'Šifre izdelkov'!$A$2:$E$14,3,FALSE)</f>
        <v>Napitki</v>
      </c>
      <c r="F756" t="s">
        <v>36</v>
      </c>
      <c r="G756">
        <f>VLOOKUP(C756,'Šifre izdelkov'!$A$2:$E$14,4,FALSE)</f>
        <v>0.5</v>
      </c>
      <c r="H756">
        <f>VLOOKUP(C756,'Šifre izdelkov'!$A$2:$E$14,5,FALSE)</f>
        <v>0.72499999999999998</v>
      </c>
      <c r="I756">
        <v>17</v>
      </c>
    </row>
    <row r="757" spans="1:9" hidden="1" x14ac:dyDescent="0.25">
      <c r="A757" s="1">
        <f t="shared" si="3"/>
        <v>45550</v>
      </c>
      <c r="B757" t="s">
        <v>11</v>
      </c>
      <c r="C757">
        <v>6</v>
      </c>
      <c r="D757" t="str">
        <f>VLOOKUP(C757,'Šifre izdelkov'!$A$2:$E$14,2,FALSE)</f>
        <v>Riž</v>
      </c>
      <c r="E757" t="str">
        <f>VLOOKUP(C757,'Šifre izdelkov'!$A$2:$E$14,3,FALSE)</f>
        <v>Testenine in riž</v>
      </c>
      <c r="F757" t="s">
        <v>37</v>
      </c>
      <c r="G757">
        <f>VLOOKUP(C757,'Šifre izdelkov'!$A$2:$E$14,4,FALSE)</f>
        <v>1.67</v>
      </c>
      <c r="H757">
        <f>VLOOKUP(C757,'Šifre izdelkov'!$A$2:$E$14,5,FALSE)</f>
        <v>2.4215</v>
      </c>
      <c r="I757">
        <v>22</v>
      </c>
    </row>
    <row r="758" spans="1:9" hidden="1" x14ac:dyDescent="0.25">
      <c r="A758" s="1">
        <f t="shared" si="3"/>
        <v>45551</v>
      </c>
      <c r="B758" t="s">
        <v>9</v>
      </c>
      <c r="C758">
        <v>3</v>
      </c>
      <c r="D758" t="str">
        <f>VLOOKUP(C758,'Šifre izdelkov'!$A$2:$E$14,2,FALSE)</f>
        <v>Čaj</v>
      </c>
      <c r="E758" t="str">
        <f>VLOOKUP(C758,'Šifre izdelkov'!$A$2:$E$14,3,FALSE)</f>
        <v>Napitki</v>
      </c>
      <c r="F758" t="s">
        <v>33</v>
      </c>
      <c r="G758">
        <f>VLOOKUP(C758,'Šifre izdelkov'!$A$2:$E$14,4,FALSE)</f>
        <v>0.25</v>
      </c>
      <c r="H758">
        <f>VLOOKUP(C758,'Šifre izdelkov'!$A$2:$E$14,5,FALSE)</f>
        <v>0.36249999999999999</v>
      </c>
      <c r="I758">
        <v>11</v>
      </c>
    </row>
    <row r="759" spans="1:9" hidden="1" x14ac:dyDescent="0.25">
      <c r="A759" s="1">
        <f t="shared" si="3"/>
        <v>45552</v>
      </c>
      <c r="B759" t="s">
        <v>10</v>
      </c>
      <c r="C759">
        <v>11</v>
      </c>
      <c r="D759" t="str">
        <f>VLOOKUP(C759,'Šifre izdelkov'!$A$2:$E$14,2,FALSE)</f>
        <v>Sladkor</v>
      </c>
      <c r="E759" t="str">
        <f>VLOOKUP(C759,'Šifre izdelkov'!$A$2:$E$14,3,FALSE)</f>
        <v>Osnovna živila</v>
      </c>
      <c r="F759" t="s">
        <v>33</v>
      </c>
      <c r="G759">
        <f>VLOOKUP(C759,'Šifre izdelkov'!$A$2:$E$14,4,FALSE)</f>
        <v>0.77</v>
      </c>
      <c r="H759">
        <f>VLOOKUP(C759,'Šifre izdelkov'!$A$2:$E$14,5,FALSE)</f>
        <v>1.1165</v>
      </c>
      <c r="I759">
        <v>24</v>
      </c>
    </row>
    <row r="760" spans="1:9" hidden="1" x14ac:dyDescent="0.25">
      <c r="A760" s="1">
        <f t="shared" si="3"/>
        <v>45553</v>
      </c>
      <c r="B760" t="s">
        <v>11</v>
      </c>
      <c r="C760">
        <v>4</v>
      </c>
      <c r="D760" t="str">
        <f>VLOOKUP(C760,'Šifre izdelkov'!$A$2:$E$14,2,FALSE)</f>
        <v>Mleko</v>
      </c>
      <c r="E760" t="str">
        <f>VLOOKUP(C760,'Šifre izdelkov'!$A$2:$E$14,3,FALSE)</f>
        <v>Mleko in mlečni izdelki</v>
      </c>
      <c r="F760" t="s">
        <v>33</v>
      </c>
      <c r="G760">
        <f>VLOOKUP(C760,'Šifre izdelkov'!$A$2:$E$14,4,FALSE)</f>
        <v>0.8</v>
      </c>
      <c r="H760">
        <f>VLOOKUP(C760,'Šifre izdelkov'!$A$2:$E$14,5,FALSE)</f>
        <v>1.1599999999999999</v>
      </c>
      <c r="I760">
        <v>7</v>
      </c>
    </row>
    <row r="761" spans="1:9" hidden="1" x14ac:dyDescent="0.25">
      <c r="A761" s="1">
        <f t="shared" si="3"/>
        <v>45554</v>
      </c>
      <c r="B761" t="s">
        <v>9</v>
      </c>
      <c r="C761">
        <v>1</v>
      </c>
      <c r="D761" t="str">
        <f>VLOOKUP(C761,'Šifre izdelkov'!$A$2:$E$14,2,FALSE)</f>
        <v>Kava</v>
      </c>
      <c r="E761" t="str">
        <f>VLOOKUP(C761,'Šifre izdelkov'!$A$2:$E$14,3,FALSE)</f>
        <v>Napitki</v>
      </c>
      <c r="F761" t="s">
        <v>33</v>
      </c>
      <c r="G761">
        <f>VLOOKUP(C761,'Šifre izdelkov'!$A$2:$E$14,4,FALSE)</f>
        <v>0.5</v>
      </c>
      <c r="H761">
        <f>VLOOKUP(C761,'Šifre izdelkov'!$A$2:$E$14,5,FALSE)</f>
        <v>0.72499999999999998</v>
      </c>
      <c r="I761">
        <v>30</v>
      </c>
    </row>
    <row r="762" spans="1:9" hidden="1" x14ac:dyDescent="0.25">
      <c r="A762" s="1">
        <f t="shared" si="3"/>
        <v>45555</v>
      </c>
      <c r="B762" t="s">
        <v>10</v>
      </c>
      <c r="C762">
        <v>11</v>
      </c>
      <c r="D762" t="str">
        <f>VLOOKUP(C762,'Šifre izdelkov'!$A$2:$E$14,2,FALSE)</f>
        <v>Sladkor</v>
      </c>
      <c r="E762" t="str">
        <f>VLOOKUP(C762,'Šifre izdelkov'!$A$2:$E$14,3,FALSE)</f>
        <v>Osnovna živila</v>
      </c>
      <c r="F762" t="s">
        <v>33</v>
      </c>
      <c r="G762">
        <f>VLOOKUP(C762,'Šifre izdelkov'!$A$2:$E$14,4,FALSE)</f>
        <v>0.77</v>
      </c>
      <c r="H762">
        <f>VLOOKUP(C762,'Šifre izdelkov'!$A$2:$E$14,5,FALSE)</f>
        <v>1.1165</v>
      </c>
      <c r="I762">
        <v>8</v>
      </c>
    </row>
    <row r="763" spans="1:9" hidden="1" x14ac:dyDescent="0.25">
      <c r="A763" s="1">
        <f t="shared" si="3"/>
        <v>45556</v>
      </c>
      <c r="B763" t="s">
        <v>11</v>
      </c>
      <c r="C763">
        <v>6</v>
      </c>
      <c r="D763" t="str">
        <f>VLOOKUP(C763,'Šifre izdelkov'!$A$2:$E$14,2,FALSE)</f>
        <v>Riž</v>
      </c>
      <c r="E763" t="str">
        <f>VLOOKUP(C763,'Šifre izdelkov'!$A$2:$E$14,3,FALSE)</f>
        <v>Testenine in riž</v>
      </c>
      <c r="F763" t="s">
        <v>35</v>
      </c>
      <c r="G763">
        <f>VLOOKUP(C763,'Šifre izdelkov'!$A$2:$E$14,4,FALSE)</f>
        <v>1.67</v>
      </c>
      <c r="H763">
        <f>VLOOKUP(C763,'Šifre izdelkov'!$A$2:$E$14,5,FALSE)</f>
        <v>2.4215</v>
      </c>
      <c r="I763">
        <v>30</v>
      </c>
    </row>
    <row r="764" spans="1:9" hidden="1" x14ac:dyDescent="0.25">
      <c r="A764" s="1">
        <f t="shared" si="3"/>
        <v>45557</v>
      </c>
      <c r="B764" t="s">
        <v>9</v>
      </c>
      <c r="C764">
        <v>11</v>
      </c>
      <c r="D764" t="str">
        <f>VLOOKUP(C764,'Šifre izdelkov'!$A$2:$E$14,2,FALSE)</f>
        <v>Sladkor</v>
      </c>
      <c r="E764" t="str">
        <f>VLOOKUP(C764,'Šifre izdelkov'!$A$2:$E$14,3,FALSE)</f>
        <v>Osnovna živila</v>
      </c>
      <c r="F764" t="s">
        <v>35</v>
      </c>
      <c r="G764">
        <f>VLOOKUP(C764,'Šifre izdelkov'!$A$2:$E$14,4,FALSE)</f>
        <v>0.77</v>
      </c>
      <c r="H764">
        <f>VLOOKUP(C764,'Šifre izdelkov'!$A$2:$E$14,5,FALSE)</f>
        <v>1.1165</v>
      </c>
      <c r="I764">
        <v>18</v>
      </c>
    </row>
    <row r="765" spans="1:9" hidden="1" x14ac:dyDescent="0.25">
      <c r="A765" s="1">
        <f t="shared" si="3"/>
        <v>45558</v>
      </c>
      <c r="B765" t="s">
        <v>10</v>
      </c>
      <c r="C765">
        <v>2</v>
      </c>
      <c r="D765" t="str">
        <f>VLOOKUP(C765,'Šifre izdelkov'!$A$2:$E$14,2,FALSE)</f>
        <v>Kakav</v>
      </c>
      <c r="E765" t="str">
        <f>VLOOKUP(C765,'Šifre izdelkov'!$A$2:$E$14,3,FALSE)</f>
        <v>Napitki</v>
      </c>
      <c r="F765" t="s">
        <v>35</v>
      </c>
      <c r="G765">
        <f>VLOOKUP(C765,'Šifre izdelkov'!$A$2:$E$14,4,FALSE)</f>
        <v>0.3</v>
      </c>
      <c r="H765">
        <f>VLOOKUP(C765,'Šifre izdelkov'!$A$2:$E$14,5,FALSE)</f>
        <v>0.435</v>
      </c>
      <c r="I765">
        <v>23</v>
      </c>
    </row>
    <row r="766" spans="1:9" hidden="1" x14ac:dyDescent="0.25">
      <c r="A766" s="1">
        <f t="shared" si="3"/>
        <v>45559</v>
      </c>
      <c r="B766" t="s">
        <v>11</v>
      </c>
      <c r="C766">
        <v>13</v>
      </c>
      <c r="D766" t="str">
        <f>VLOOKUP(C766,'Šifre izdelkov'!$A$2:$E$14,2,FALSE)</f>
        <v>Rezanci</v>
      </c>
      <c r="E766" t="str">
        <f>VLOOKUP(C766,'Šifre izdelkov'!$A$2:$E$14,3,FALSE)</f>
        <v>Testenine in riž</v>
      </c>
      <c r="F766" t="s">
        <v>36</v>
      </c>
      <c r="G766">
        <f>VLOOKUP(C766,'Šifre izdelkov'!$A$2:$E$14,4,FALSE)</f>
        <v>0.8</v>
      </c>
      <c r="H766">
        <f>VLOOKUP(C766,'Šifre izdelkov'!$A$2:$E$14,5,FALSE)</f>
        <v>1.1599999999999999</v>
      </c>
      <c r="I766">
        <v>3</v>
      </c>
    </row>
    <row r="767" spans="1:9" hidden="1" x14ac:dyDescent="0.25">
      <c r="A767" s="1">
        <f t="shared" si="3"/>
        <v>45560</v>
      </c>
      <c r="B767" t="s">
        <v>9</v>
      </c>
      <c r="C767">
        <v>1</v>
      </c>
      <c r="D767" t="str">
        <f>VLOOKUP(C767,'Šifre izdelkov'!$A$2:$E$14,2,FALSE)</f>
        <v>Kava</v>
      </c>
      <c r="E767" t="str">
        <f>VLOOKUP(C767,'Šifre izdelkov'!$A$2:$E$14,3,FALSE)</f>
        <v>Napitki</v>
      </c>
      <c r="F767" t="s">
        <v>36</v>
      </c>
      <c r="G767">
        <f>VLOOKUP(C767,'Šifre izdelkov'!$A$2:$E$14,4,FALSE)</f>
        <v>0.5</v>
      </c>
      <c r="H767">
        <f>VLOOKUP(C767,'Šifre izdelkov'!$A$2:$E$14,5,FALSE)</f>
        <v>0.72499999999999998</v>
      </c>
      <c r="I767">
        <v>13</v>
      </c>
    </row>
    <row r="768" spans="1:9" hidden="1" x14ac:dyDescent="0.25">
      <c r="A768" s="1">
        <f t="shared" si="3"/>
        <v>45561</v>
      </c>
      <c r="B768" t="s">
        <v>10</v>
      </c>
      <c r="C768">
        <v>1</v>
      </c>
      <c r="D768" t="str">
        <f>VLOOKUP(C768,'Šifre izdelkov'!$A$2:$E$14,2,FALSE)</f>
        <v>Kava</v>
      </c>
      <c r="E768" t="str">
        <f>VLOOKUP(C768,'Šifre izdelkov'!$A$2:$E$14,3,FALSE)</f>
        <v>Napitki</v>
      </c>
      <c r="F768" t="s">
        <v>35</v>
      </c>
      <c r="G768">
        <f>VLOOKUP(C768,'Šifre izdelkov'!$A$2:$E$14,4,FALSE)</f>
        <v>0.5</v>
      </c>
      <c r="H768">
        <f>VLOOKUP(C768,'Šifre izdelkov'!$A$2:$E$14,5,FALSE)</f>
        <v>0.72499999999999998</v>
      </c>
      <c r="I768">
        <v>28</v>
      </c>
    </row>
    <row r="769" spans="1:9" hidden="1" x14ac:dyDescent="0.25">
      <c r="A769" s="1">
        <f t="shared" si="3"/>
        <v>45562</v>
      </c>
      <c r="B769" t="s">
        <v>11</v>
      </c>
      <c r="C769">
        <v>12</v>
      </c>
      <c r="D769" t="str">
        <f>VLOOKUP(C769,'Šifre izdelkov'!$A$2:$E$14,2,FALSE)</f>
        <v>Pršut</v>
      </c>
      <c r="E769" t="str">
        <f>VLOOKUP(C769,'Šifre izdelkov'!$A$2:$E$14,3,FALSE)</f>
        <v>Meso in mesni izdelki</v>
      </c>
      <c r="F769" t="s">
        <v>36</v>
      </c>
      <c r="G769">
        <f>VLOOKUP(C769,'Šifre izdelkov'!$A$2:$E$14,4,FALSE)</f>
        <v>8.75</v>
      </c>
      <c r="H769">
        <f>VLOOKUP(C769,'Šifre izdelkov'!$A$2:$E$14,5,FALSE)</f>
        <v>12.6875</v>
      </c>
      <c r="I769">
        <v>17</v>
      </c>
    </row>
    <row r="770" spans="1:9" hidden="1" x14ac:dyDescent="0.25">
      <c r="A770" s="1">
        <f t="shared" si="3"/>
        <v>45563</v>
      </c>
      <c r="B770" t="s">
        <v>9</v>
      </c>
      <c r="C770">
        <v>11</v>
      </c>
      <c r="D770" t="str">
        <f>VLOOKUP(C770,'Šifre izdelkov'!$A$2:$E$14,2,FALSE)</f>
        <v>Sladkor</v>
      </c>
      <c r="E770" t="str">
        <f>VLOOKUP(C770,'Šifre izdelkov'!$A$2:$E$14,3,FALSE)</f>
        <v>Osnovna živila</v>
      </c>
      <c r="F770" t="s">
        <v>37</v>
      </c>
      <c r="G770">
        <f>VLOOKUP(C770,'Šifre izdelkov'!$A$2:$E$14,4,FALSE)</f>
        <v>0.77</v>
      </c>
      <c r="H770">
        <f>VLOOKUP(C770,'Šifre izdelkov'!$A$2:$E$14,5,FALSE)</f>
        <v>1.1165</v>
      </c>
      <c r="I770">
        <v>20</v>
      </c>
    </row>
    <row r="771" spans="1:9" hidden="1" x14ac:dyDescent="0.25">
      <c r="A771" s="1">
        <f t="shared" ref="A771:A834" si="4">+A770+1</f>
        <v>45564</v>
      </c>
      <c r="B771" t="s">
        <v>10</v>
      </c>
      <c r="C771">
        <v>3</v>
      </c>
      <c r="D771" t="str">
        <f>VLOOKUP(C771,'Šifre izdelkov'!$A$2:$E$14,2,FALSE)</f>
        <v>Čaj</v>
      </c>
      <c r="E771" t="str">
        <f>VLOOKUP(C771,'Šifre izdelkov'!$A$2:$E$14,3,FALSE)</f>
        <v>Napitki</v>
      </c>
      <c r="F771" t="s">
        <v>33</v>
      </c>
      <c r="G771">
        <f>VLOOKUP(C771,'Šifre izdelkov'!$A$2:$E$14,4,FALSE)</f>
        <v>0.25</v>
      </c>
      <c r="H771">
        <f>VLOOKUP(C771,'Šifre izdelkov'!$A$2:$E$14,5,FALSE)</f>
        <v>0.36249999999999999</v>
      </c>
      <c r="I771">
        <v>30</v>
      </c>
    </row>
    <row r="772" spans="1:9" hidden="1" x14ac:dyDescent="0.25">
      <c r="A772" s="1">
        <f t="shared" si="4"/>
        <v>45565</v>
      </c>
      <c r="B772" t="s">
        <v>11</v>
      </c>
      <c r="C772">
        <v>5</v>
      </c>
      <c r="D772" t="str">
        <f>VLOOKUP(C772,'Šifre izdelkov'!$A$2:$E$14,2,FALSE)</f>
        <v>Olje</v>
      </c>
      <c r="E772" t="str">
        <f>VLOOKUP(C772,'Šifre izdelkov'!$A$2:$E$14,3,FALSE)</f>
        <v>Osnovna živila</v>
      </c>
      <c r="F772" t="s">
        <v>37</v>
      </c>
      <c r="G772">
        <f>VLOOKUP(C772,'Šifre izdelkov'!$A$2:$E$14,4,FALSE)</f>
        <v>2.1</v>
      </c>
      <c r="H772">
        <f>VLOOKUP(C772,'Šifre izdelkov'!$A$2:$E$14,5,FALSE)</f>
        <v>3.0449999999999999</v>
      </c>
      <c r="I772">
        <v>17</v>
      </c>
    </row>
    <row r="773" spans="1:9" hidden="1" x14ac:dyDescent="0.25">
      <c r="A773" s="1">
        <f t="shared" si="4"/>
        <v>45566</v>
      </c>
      <c r="B773" t="s">
        <v>9</v>
      </c>
      <c r="C773">
        <v>12</v>
      </c>
      <c r="D773" t="str">
        <f>VLOOKUP(C773,'Šifre izdelkov'!$A$2:$E$14,2,FALSE)</f>
        <v>Pršut</v>
      </c>
      <c r="E773" t="str">
        <f>VLOOKUP(C773,'Šifre izdelkov'!$A$2:$E$14,3,FALSE)</f>
        <v>Meso in mesni izdelki</v>
      </c>
      <c r="F773" t="s">
        <v>37</v>
      </c>
      <c r="G773">
        <f>VLOOKUP(C773,'Šifre izdelkov'!$A$2:$E$14,4,FALSE)</f>
        <v>8.75</v>
      </c>
      <c r="H773">
        <f>VLOOKUP(C773,'Šifre izdelkov'!$A$2:$E$14,5,FALSE)</f>
        <v>12.6875</v>
      </c>
      <c r="I773">
        <v>28</v>
      </c>
    </row>
    <row r="774" spans="1:9" hidden="1" x14ac:dyDescent="0.25">
      <c r="A774" s="1">
        <f t="shared" si="4"/>
        <v>45567</v>
      </c>
      <c r="B774" t="s">
        <v>10</v>
      </c>
      <c r="C774">
        <v>2</v>
      </c>
      <c r="D774" t="str">
        <f>VLOOKUP(C774,'Šifre izdelkov'!$A$2:$E$14,2,FALSE)</f>
        <v>Kakav</v>
      </c>
      <c r="E774" t="str">
        <f>VLOOKUP(C774,'Šifre izdelkov'!$A$2:$E$14,3,FALSE)</f>
        <v>Napitki</v>
      </c>
      <c r="F774" t="s">
        <v>37</v>
      </c>
      <c r="G774">
        <f>VLOOKUP(C774,'Šifre izdelkov'!$A$2:$E$14,4,FALSE)</f>
        <v>0.3</v>
      </c>
      <c r="H774">
        <f>VLOOKUP(C774,'Šifre izdelkov'!$A$2:$E$14,5,FALSE)</f>
        <v>0.435</v>
      </c>
      <c r="I774">
        <v>13</v>
      </c>
    </row>
    <row r="775" spans="1:9" hidden="1" x14ac:dyDescent="0.25">
      <c r="A775" s="1">
        <f t="shared" si="4"/>
        <v>45568</v>
      </c>
      <c r="B775" t="s">
        <v>11</v>
      </c>
      <c r="C775">
        <v>5</v>
      </c>
      <c r="D775" t="str">
        <f>VLOOKUP(C775,'Šifre izdelkov'!$A$2:$E$14,2,FALSE)</f>
        <v>Olje</v>
      </c>
      <c r="E775" t="str">
        <f>VLOOKUP(C775,'Šifre izdelkov'!$A$2:$E$14,3,FALSE)</f>
        <v>Osnovna živila</v>
      </c>
      <c r="F775" t="s">
        <v>35</v>
      </c>
      <c r="G775">
        <f>VLOOKUP(C775,'Šifre izdelkov'!$A$2:$E$14,4,FALSE)</f>
        <v>2.1</v>
      </c>
      <c r="H775">
        <f>VLOOKUP(C775,'Šifre izdelkov'!$A$2:$E$14,5,FALSE)</f>
        <v>3.0449999999999999</v>
      </c>
      <c r="I775">
        <v>10</v>
      </c>
    </row>
    <row r="776" spans="1:9" hidden="1" x14ac:dyDescent="0.25">
      <c r="A776" s="1">
        <f t="shared" si="4"/>
        <v>45569</v>
      </c>
      <c r="B776" t="s">
        <v>9</v>
      </c>
      <c r="C776">
        <v>4</v>
      </c>
      <c r="D776" t="str">
        <f>VLOOKUP(C776,'Šifre izdelkov'!$A$2:$E$14,2,FALSE)</f>
        <v>Mleko</v>
      </c>
      <c r="E776" t="str">
        <f>VLOOKUP(C776,'Šifre izdelkov'!$A$2:$E$14,3,FALSE)</f>
        <v>Mleko in mlečni izdelki</v>
      </c>
      <c r="F776" t="s">
        <v>36</v>
      </c>
      <c r="G776">
        <f>VLOOKUP(C776,'Šifre izdelkov'!$A$2:$E$14,4,FALSE)</f>
        <v>0.8</v>
      </c>
      <c r="H776">
        <f>VLOOKUP(C776,'Šifre izdelkov'!$A$2:$E$14,5,FALSE)</f>
        <v>1.1599999999999999</v>
      </c>
      <c r="I776">
        <v>21</v>
      </c>
    </row>
    <row r="777" spans="1:9" hidden="1" x14ac:dyDescent="0.25">
      <c r="A777" s="1">
        <f t="shared" si="4"/>
        <v>45570</v>
      </c>
      <c r="B777" t="s">
        <v>10</v>
      </c>
      <c r="C777">
        <v>7</v>
      </c>
      <c r="D777" t="str">
        <f>VLOOKUP(C777,'Šifre izdelkov'!$A$2:$E$14,2,FALSE)</f>
        <v>Moka</v>
      </c>
      <c r="E777" t="str">
        <f>VLOOKUP(C777,'Šifre izdelkov'!$A$2:$E$14,3,FALSE)</f>
        <v>Osnovna živila</v>
      </c>
      <c r="F777" t="s">
        <v>37</v>
      </c>
      <c r="G777">
        <f>VLOOKUP(C777,'Šifre izdelkov'!$A$2:$E$14,4,FALSE)</f>
        <v>0.55000000000000004</v>
      </c>
      <c r="H777">
        <f>VLOOKUP(C777,'Šifre izdelkov'!$A$2:$E$14,5,FALSE)</f>
        <v>0.79749999999999999</v>
      </c>
      <c r="I777">
        <v>16</v>
      </c>
    </row>
    <row r="778" spans="1:9" hidden="1" x14ac:dyDescent="0.25">
      <c r="A778" s="1">
        <f t="shared" si="4"/>
        <v>45571</v>
      </c>
      <c r="B778" t="s">
        <v>11</v>
      </c>
      <c r="C778">
        <v>1</v>
      </c>
      <c r="D778" t="str">
        <f>VLOOKUP(C778,'Šifre izdelkov'!$A$2:$E$14,2,FALSE)</f>
        <v>Kava</v>
      </c>
      <c r="E778" t="str">
        <f>VLOOKUP(C778,'Šifre izdelkov'!$A$2:$E$14,3,FALSE)</f>
        <v>Napitki</v>
      </c>
      <c r="F778" t="s">
        <v>33</v>
      </c>
      <c r="G778">
        <f>VLOOKUP(C778,'Šifre izdelkov'!$A$2:$E$14,4,FALSE)</f>
        <v>0.5</v>
      </c>
      <c r="H778">
        <f>VLOOKUP(C778,'Šifre izdelkov'!$A$2:$E$14,5,FALSE)</f>
        <v>0.72499999999999998</v>
      </c>
      <c r="I778">
        <v>1</v>
      </c>
    </row>
    <row r="779" spans="1:9" hidden="1" x14ac:dyDescent="0.25">
      <c r="A779" s="1">
        <f t="shared" si="4"/>
        <v>45572</v>
      </c>
      <c r="B779" t="s">
        <v>9</v>
      </c>
      <c r="C779">
        <v>5</v>
      </c>
      <c r="D779" t="str">
        <f>VLOOKUP(C779,'Šifre izdelkov'!$A$2:$E$14,2,FALSE)</f>
        <v>Olje</v>
      </c>
      <c r="E779" t="str">
        <f>VLOOKUP(C779,'Šifre izdelkov'!$A$2:$E$14,3,FALSE)</f>
        <v>Osnovna živila</v>
      </c>
      <c r="F779" t="s">
        <v>34</v>
      </c>
      <c r="G779">
        <f>VLOOKUP(C779,'Šifre izdelkov'!$A$2:$E$14,4,FALSE)</f>
        <v>2.1</v>
      </c>
      <c r="H779">
        <f>VLOOKUP(C779,'Šifre izdelkov'!$A$2:$E$14,5,FALSE)</f>
        <v>3.0449999999999999</v>
      </c>
      <c r="I779">
        <v>13</v>
      </c>
    </row>
    <row r="780" spans="1:9" hidden="1" x14ac:dyDescent="0.25">
      <c r="A780" s="1">
        <f t="shared" si="4"/>
        <v>45573</v>
      </c>
      <c r="B780" t="s">
        <v>10</v>
      </c>
      <c r="C780">
        <v>8</v>
      </c>
      <c r="D780" t="str">
        <f>VLOOKUP(C780,'Šifre izdelkov'!$A$2:$E$14,2,FALSE)</f>
        <v>Pelati</v>
      </c>
      <c r="E780" t="str">
        <f>VLOOKUP(C780,'Šifre izdelkov'!$A$2:$E$14,3,FALSE)</f>
        <v>Konzervirana hrana</v>
      </c>
      <c r="F780" t="s">
        <v>35</v>
      </c>
      <c r="G780">
        <f>VLOOKUP(C780,'Šifre izdelkov'!$A$2:$E$14,4,FALSE)</f>
        <v>1.9</v>
      </c>
      <c r="H780">
        <f>VLOOKUP(C780,'Šifre izdelkov'!$A$2:$E$14,5,FALSE)</f>
        <v>2.7549999999999999</v>
      </c>
      <c r="I780">
        <v>21</v>
      </c>
    </row>
    <row r="781" spans="1:9" hidden="1" x14ac:dyDescent="0.25">
      <c r="A781" s="1">
        <f t="shared" si="4"/>
        <v>45574</v>
      </c>
      <c r="B781" t="s">
        <v>11</v>
      </c>
      <c r="C781">
        <v>6</v>
      </c>
      <c r="D781" t="str">
        <f>VLOOKUP(C781,'Šifre izdelkov'!$A$2:$E$14,2,FALSE)</f>
        <v>Riž</v>
      </c>
      <c r="E781" t="str">
        <f>VLOOKUP(C781,'Šifre izdelkov'!$A$2:$E$14,3,FALSE)</f>
        <v>Testenine in riž</v>
      </c>
      <c r="F781" t="s">
        <v>36</v>
      </c>
      <c r="G781">
        <f>VLOOKUP(C781,'Šifre izdelkov'!$A$2:$E$14,4,FALSE)</f>
        <v>1.67</v>
      </c>
      <c r="H781">
        <f>VLOOKUP(C781,'Šifre izdelkov'!$A$2:$E$14,5,FALSE)</f>
        <v>2.4215</v>
      </c>
      <c r="I781">
        <v>18</v>
      </c>
    </row>
    <row r="782" spans="1:9" hidden="1" x14ac:dyDescent="0.25">
      <c r="A782" s="1">
        <f t="shared" si="4"/>
        <v>45575</v>
      </c>
      <c r="B782" t="s">
        <v>9</v>
      </c>
      <c r="C782">
        <v>2</v>
      </c>
      <c r="D782" t="str">
        <f>VLOOKUP(C782,'Šifre izdelkov'!$A$2:$E$14,2,FALSE)</f>
        <v>Kakav</v>
      </c>
      <c r="E782" t="str">
        <f>VLOOKUP(C782,'Šifre izdelkov'!$A$2:$E$14,3,FALSE)</f>
        <v>Napitki</v>
      </c>
      <c r="F782" t="s">
        <v>37</v>
      </c>
      <c r="G782">
        <f>VLOOKUP(C782,'Šifre izdelkov'!$A$2:$E$14,4,FALSE)</f>
        <v>0.3</v>
      </c>
      <c r="H782">
        <f>VLOOKUP(C782,'Šifre izdelkov'!$A$2:$E$14,5,FALSE)</f>
        <v>0.435</v>
      </c>
      <c r="I782">
        <v>27</v>
      </c>
    </row>
    <row r="783" spans="1:9" hidden="1" x14ac:dyDescent="0.25">
      <c r="A783" s="1">
        <f t="shared" si="4"/>
        <v>45576</v>
      </c>
      <c r="B783" t="s">
        <v>10</v>
      </c>
      <c r="C783">
        <v>3</v>
      </c>
      <c r="D783" t="str">
        <f>VLOOKUP(C783,'Šifre izdelkov'!$A$2:$E$14,2,FALSE)</f>
        <v>Čaj</v>
      </c>
      <c r="E783" t="str">
        <f>VLOOKUP(C783,'Šifre izdelkov'!$A$2:$E$14,3,FALSE)</f>
        <v>Napitki</v>
      </c>
      <c r="F783" t="s">
        <v>33</v>
      </c>
      <c r="G783">
        <f>VLOOKUP(C783,'Šifre izdelkov'!$A$2:$E$14,4,FALSE)</f>
        <v>0.25</v>
      </c>
      <c r="H783">
        <f>VLOOKUP(C783,'Šifre izdelkov'!$A$2:$E$14,5,FALSE)</f>
        <v>0.36249999999999999</v>
      </c>
      <c r="I783">
        <v>18</v>
      </c>
    </row>
    <row r="784" spans="1:9" hidden="1" x14ac:dyDescent="0.25">
      <c r="A784" s="1">
        <f t="shared" si="4"/>
        <v>45577</v>
      </c>
      <c r="B784" t="s">
        <v>11</v>
      </c>
      <c r="C784">
        <v>13</v>
      </c>
      <c r="D784" t="str">
        <f>VLOOKUP(C784,'Šifre izdelkov'!$A$2:$E$14,2,FALSE)</f>
        <v>Rezanci</v>
      </c>
      <c r="E784" t="str">
        <f>VLOOKUP(C784,'Šifre izdelkov'!$A$2:$E$14,3,FALSE)</f>
        <v>Testenine in riž</v>
      </c>
      <c r="F784" t="s">
        <v>35</v>
      </c>
      <c r="G784">
        <f>VLOOKUP(C784,'Šifre izdelkov'!$A$2:$E$14,4,FALSE)</f>
        <v>0.8</v>
      </c>
      <c r="H784">
        <f>VLOOKUP(C784,'Šifre izdelkov'!$A$2:$E$14,5,FALSE)</f>
        <v>1.1599999999999999</v>
      </c>
      <c r="I784">
        <v>17</v>
      </c>
    </row>
    <row r="785" spans="1:9" hidden="1" x14ac:dyDescent="0.25">
      <c r="A785" s="1">
        <f t="shared" si="4"/>
        <v>45578</v>
      </c>
      <c r="B785" t="s">
        <v>9</v>
      </c>
      <c r="C785">
        <v>2</v>
      </c>
      <c r="D785" t="str">
        <f>VLOOKUP(C785,'Šifre izdelkov'!$A$2:$E$14,2,FALSE)</f>
        <v>Kakav</v>
      </c>
      <c r="E785" t="str">
        <f>VLOOKUP(C785,'Šifre izdelkov'!$A$2:$E$14,3,FALSE)</f>
        <v>Napitki</v>
      </c>
      <c r="F785" t="s">
        <v>36</v>
      </c>
      <c r="G785">
        <f>VLOOKUP(C785,'Šifre izdelkov'!$A$2:$E$14,4,FALSE)</f>
        <v>0.3</v>
      </c>
      <c r="H785">
        <f>VLOOKUP(C785,'Šifre izdelkov'!$A$2:$E$14,5,FALSE)</f>
        <v>0.435</v>
      </c>
      <c r="I785">
        <v>17</v>
      </c>
    </row>
    <row r="786" spans="1:9" hidden="1" x14ac:dyDescent="0.25">
      <c r="A786" s="1">
        <f t="shared" si="4"/>
        <v>45579</v>
      </c>
      <c r="B786" t="s">
        <v>10</v>
      </c>
      <c r="C786">
        <v>5</v>
      </c>
      <c r="D786" t="str">
        <f>VLOOKUP(C786,'Šifre izdelkov'!$A$2:$E$14,2,FALSE)</f>
        <v>Olje</v>
      </c>
      <c r="E786" t="str">
        <f>VLOOKUP(C786,'Šifre izdelkov'!$A$2:$E$14,3,FALSE)</f>
        <v>Osnovna živila</v>
      </c>
      <c r="F786" t="s">
        <v>33</v>
      </c>
      <c r="G786">
        <f>VLOOKUP(C786,'Šifre izdelkov'!$A$2:$E$14,4,FALSE)</f>
        <v>2.1</v>
      </c>
      <c r="H786">
        <f>VLOOKUP(C786,'Šifre izdelkov'!$A$2:$E$14,5,FALSE)</f>
        <v>3.0449999999999999</v>
      </c>
      <c r="I786">
        <v>24</v>
      </c>
    </row>
    <row r="787" spans="1:9" hidden="1" x14ac:dyDescent="0.25">
      <c r="A787" s="1">
        <f t="shared" si="4"/>
        <v>45580</v>
      </c>
      <c r="B787" t="s">
        <v>11</v>
      </c>
      <c r="C787">
        <v>13</v>
      </c>
      <c r="D787" t="str">
        <f>VLOOKUP(C787,'Šifre izdelkov'!$A$2:$E$14,2,FALSE)</f>
        <v>Rezanci</v>
      </c>
      <c r="E787" t="str">
        <f>VLOOKUP(C787,'Šifre izdelkov'!$A$2:$E$14,3,FALSE)</f>
        <v>Testenine in riž</v>
      </c>
      <c r="F787" t="s">
        <v>34</v>
      </c>
      <c r="G787">
        <f>VLOOKUP(C787,'Šifre izdelkov'!$A$2:$E$14,4,FALSE)</f>
        <v>0.8</v>
      </c>
      <c r="H787">
        <f>VLOOKUP(C787,'Šifre izdelkov'!$A$2:$E$14,5,FALSE)</f>
        <v>1.1599999999999999</v>
      </c>
      <c r="I787">
        <v>23</v>
      </c>
    </row>
    <row r="788" spans="1:9" hidden="1" x14ac:dyDescent="0.25">
      <c r="A788" s="1">
        <f t="shared" si="4"/>
        <v>45581</v>
      </c>
      <c r="B788" t="s">
        <v>9</v>
      </c>
      <c r="C788">
        <v>7</v>
      </c>
      <c r="D788" t="str">
        <f>VLOOKUP(C788,'Šifre izdelkov'!$A$2:$E$14,2,FALSE)</f>
        <v>Moka</v>
      </c>
      <c r="E788" t="str">
        <f>VLOOKUP(C788,'Šifre izdelkov'!$A$2:$E$14,3,FALSE)</f>
        <v>Osnovna živila</v>
      </c>
      <c r="F788" t="s">
        <v>35</v>
      </c>
      <c r="G788">
        <f>VLOOKUP(C788,'Šifre izdelkov'!$A$2:$E$14,4,FALSE)</f>
        <v>0.55000000000000004</v>
      </c>
      <c r="H788">
        <f>VLOOKUP(C788,'Šifre izdelkov'!$A$2:$E$14,5,FALSE)</f>
        <v>0.79749999999999999</v>
      </c>
      <c r="I788">
        <v>18</v>
      </c>
    </row>
    <row r="789" spans="1:9" hidden="1" x14ac:dyDescent="0.25">
      <c r="A789" s="1">
        <f t="shared" si="4"/>
        <v>45582</v>
      </c>
      <c r="B789" t="s">
        <v>10</v>
      </c>
      <c r="C789">
        <v>13</v>
      </c>
      <c r="D789" t="str">
        <f>VLOOKUP(C789,'Šifre izdelkov'!$A$2:$E$14,2,FALSE)</f>
        <v>Rezanci</v>
      </c>
      <c r="E789" t="str">
        <f>VLOOKUP(C789,'Šifre izdelkov'!$A$2:$E$14,3,FALSE)</f>
        <v>Testenine in riž</v>
      </c>
      <c r="F789" t="s">
        <v>36</v>
      </c>
      <c r="G789">
        <f>VLOOKUP(C789,'Šifre izdelkov'!$A$2:$E$14,4,FALSE)</f>
        <v>0.8</v>
      </c>
      <c r="H789">
        <f>VLOOKUP(C789,'Šifre izdelkov'!$A$2:$E$14,5,FALSE)</f>
        <v>1.1599999999999999</v>
      </c>
      <c r="I789">
        <v>20</v>
      </c>
    </row>
    <row r="790" spans="1:9" x14ac:dyDescent="0.25">
      <c r="A790" s="1">
        <f t="shared" si="4"/>
        <v>45583</v>
      </c>
      <c r="B790" t="s">
        <v>11</v>
      </c>
      <c r="C790">
        <v>9</v>
      </c>
      <c r="D790" t="str">
        <f>VLOOKUP(C790,'Šifre izdelkov'!$A$2:$E$14,2,FALSE)</f>
        <v>Sol</v>
      </c>
      <c r="E790" t="str">
        <f>VLOOKUP(C790,'Šifre izdelkov'!$A$2:$E$14,3,FALSE)</f>
        <v>Začimbe</v>
      </c>
      <c r="F790" t="s">
        <v>37</v>
      </c>
      <c r="G790">
        <f>VLOOKUP(C790,'Šifre izdelkov'!$A$2:$E$14,4,FALSE)</f>
        <v>0.7</v>
      </c>
      <c r="H790">
        <f>VLOOKUP(C790,'Šifre izdelkov'!$A$2:$E$14,5,FALSE)</f>
        <v>1.0149999999999999</v>
      </c>
      <c r="I790">
        <v>15</v>
      </c>
    </row>
    <row r="791" spans="1:9" hidden="1" x14ac:dyDescent="0.25">
      <c r="A791" s="1">
        <f t="shared" si="4"/>
        <v>45584</v>
      </c>
      <c r="B791" t="s">
        <v>9</v>
      </c>
      <c r="C791">
        <v>13</v>
      </c>
      <c r="D791" t="str">
        <f>VLOOKUP(C791,'Šifre izdelkov'!$A$2:$E$14,2,FALSE)</f>
        <v>Rezanci</v>
      </c>
      <c r="E791" t="str">
        <f>VLOOKUP(C791,'Šifre izdelkov'!$A$2:$E$14,3,FALSE)</f>
        <v>Testenine in riž</v>
      </c>
      <c r="F791" t="s">
        <v>33</v>
      </c>
      <c r="G791">
        <f>VLOOKUP(C791,'Šifre izdelkov'!$A$2:$E$14,4,FALSE)</f>
        <v>0.8</v>
      </c>
      <c r="H791">
        <f>VLOOKUP(C791,'Šifre izdelkov'!$A$2:$E$14,5,FALSE)</f>
        <v>1.1599999999999999</v>
      </c>
      <c r="I791">
        <v>13</v>
      </c>
    </row>
    <row r="792" spans="1:9" hidden="1" x14ac:dyDescent="0.25">
      <c r="A792" s="1">
        <f t="shared" si="4"/>
        <v>45585</v>
      </c>
      <c r="B792" t="s">
        <v>10</v>
      </c>
      <c r="C792">
        <v>3</v>
      </c>
      <c r="D792" t="str">
        <f>VLOOKUP(C792,'Šifre izdelkov'!$A$2:$E$14,2,FALSE)</f>
        <v>Čaj</v>
      </c>
      <c r="E792" t="str">
        <f>VLOOKUP(C792,'Šifre izdelkov'!$A$2:$E$14,3,FALSE)</f>
        <v>Napitki</v>
      </c>
      <c r="F792" t="s">
        <v>35</v>
      </c>
      <c r="G792">
        <f>VLOOKUP(C792,'Šifre izdelkov'!$A$2:$E$14,4,FALSE)</f>
        <v>0.25</v>
      </c>
      <c r="H792">
        <f>VLOOKUP(C792,'Šifre izdelkov'!$A$2:$E$14,5,FALSE)</f>
        <v>0.36249999999999999</v>
      </c>
      <c r="I792">
        <v>3</v>
      </c>
    </row>
    <row r="793" spans="1:9" hidden="1" x14ac:dyDescent="0.25">
      <c r="A793" s="1">
        <f t="shared" si="4"/>
        <v>45586</v>
      </c>
      <c r="B793" t="s">
        <v>11</v>
      </c>
      <c r="C793">
        <v>12</v>
      </c>
      <c r="D793" t="str">
        <f>VLOOKUP(C793,'Šifre izdelkov'!$A$2:$E$14,2,FALSE)</f>
        <v>Pršut</v>
      </c>
      <c r="E793" t="str">
        <f>VLOOKUP(C793,'Šifre izdelkov'!$A$2:$E$14,3,FALSE)</f>
        <v>Meso in mesni izdelki</v>
      </c>
      <c r="F793" t="s">
        <v>36</v>
      </c>
      <c r="G793">
        <f>VLOOKUP(C793,'Šifre izdelkov'!$A$2:$E$14,4,FALSE)</f>
        <v>8.75</v>
      </c>
      <c r="H793">
        <f>VLOOKUP(C793,'Šifre izdelkov'!$A$2:$E$14,5,FALSE)</f>
        <v>12.6875</v>
      </c>
      <c r="I793">
        <v>29</v>
      </c>
    </row>
    <row r="794" spans="1:9" hidden="1" x14ac:dyDescent="0.25">
      <c r="A794" s="1">
        <f t="shared" si="4"/>
        <v>45587</v>
      </c>
      <c r="B794" t="s">
        <v>9</v>
      </c>
      <c r="C794">
        <v>9</v>
      </c>
      <c r="D794" t="str">
        <f>VLOOKUP(C794,'Šifre izdelkov'!$A$2:$E$14,2,FALSE)</f>
        <v>Sol</v>
      </c>
      <c r="E794" t="str">
        <f>VLOOKUP(C794,'Šifre izdelkov'!$A$2:$E$14,3,FALSE)</f>
        <v>Začimbe</v>
      </c>
      <c r="F794" t="s">
        <v>34</v>
      </c>
      <c r="G794">
        <f>VLOOKUP(C794,'Šifre izdelkov'!$A$2:$E$14,4,FALSE)</f>
        <v>0.7</v>
      </c>
      <c r="H794">
        <f>VLOOKUP(C794,'Šifre izdelkov'!$A$2:$E$14,5,FALSE)</f>
        <v>1.0149999999999999</v>
      </c>
      <c r="I794">
        <v>5</v>
      </c>
    </row>
    <row r="795" spans="1:9" hidden="1" x14ac:dyDescent="0.25">
      <c r="A795" s="1">
        <f t="shared" si="4"/>
        <v>45588</v>
      </c>
      <c r="B795" t="s">
        <v>10</v>
      </c>
      <c r="C795">
        <v>12</v>
      </c>
      <c r="D795" t="str">
        <f>VLOOKUP(C795,'Šifre izdelkov'!$A$2:$E$14,2,FALSE)</f>
        <v>Pršut</v>
      </c>
      <c r="E795" t="str">
        <f>VLOOKUP(C795,'Šifre izdelkov'!$A$2:$E$14,3,FALSE)</f>
        <v>Meso in mesni izdelki</v>
      </c>
      <c r="F795" t="s">
        <v>35</v>
      </c>
      <c r="G795">
        <f>VLOOKUP(C795,'Šifre izdelkov'!$A$2:$E$14,4,FALSE)</f>
        <v>8.75</v>
      </c>
      <c r="H795">
        <f>VLOOKUP(C795,'Šifre izdelkov'!$A$2:$E$14,5,FALSE)</f>
        <v>12.6875</v>
      </c>
      <c r="I795">
        <v>10</v>
      </c>
    </row>
    <row r="796" spans="1:9" hidden="1" x14ac:dyDescent="0.25">
      <c r="A796" s="1">
        <f t="shared" si="4"/>
        <v>45589</v>
      </c>
      <c r="B796" t="s">
        <v>11</v>
      </c>
      <c r="C796">
        <v>6</v>
      </c>
      <c r="D796" t="str">
        <f>VLOOKUP(C796,'Šifre izdelkov'!$A$2:$E$14,2,FALSE)</f>
        <v>Riž</v>
      </c>
      <c r="E796" t="str">
        <f>VLOOKUP(C796,'Šifre izdelkov'!$A$2:$E$14,3,FALSE)</f>
        <v>Testenine in riž</v>
      </c>
      <c r="F796" t="s">
        <v>36</v>
      </c>
      <c r="G796">
        <f>VLOOKUP(C796,'Šifre izdelkov'!$A$2:$E$14,4,FALSE)</f>
        <v>1.67</v>
      </c>
      <c r="H796">
        <f>VLOOKUP(C796,'Šifre izdelkov'!$A$2:$E$14,5,FALSE)</f>
        <v>2.4215</v>
      </c>
      <c r="I796">
        <v>18</v>
      </c>
    </row>
    <row r="797" spans="1:9" hidden="1" x14ac:dyDescent="0.25">
      <c r="A797" s="1">
        <f t="shared" si="4"/>
        <v>45590</v>
      </c>
      <c r="B797" t="s">
        <v>9</v>
      </c>
      <c r="C797">
        <v>2</v>
      </c>
      <c r="D797" t="str">
        <f>VLOOKUP(C797,'Šifre izdelkov'!$A$2:$E$14,2,FALSE)</f>
        <v>Kakav</v>
      </c>
      <c r="E797" t="str">
        <f>VLOOKUP(C797,'Šifre izdelkov'!$A$2:$E$14,3,FALSE)</f>
        <v>Napitki</v>
      </c>
      <c r="F797" t="s">
        <v>37</v>
      </c>
      <c r="G797">
        <f>VLOOKUP(C797,'Šifre izdelkov'!$A$2:$E$14,4,FALSE)</f>
        <v>0.3</v>
      </c>
      <c r="H797">
        <f>VLOOKUP(C797,'Šifre izdelkov'!$A$2:$E$14,5,FALSE)</f>
        <v>0.435</v>
      </c>
      <c r="I797">
        <v>26</v>
      </c>
    </row>
    <row r="798" spans="1:9" hidden="1" x14ac:dyDescent="0.25">
      <c r="A798" s="1">
        <f t="shared" si="4"/>
        <v>45591</v>
      </c>
      <c r="B798" t="s">
        <v>10</v>
      </c>
      <c r="C798">
        <v>10</v>
      </c>
      <c r="D798" t="str">
        <f>VLOOKUP(C798,'Šifre izdelkov'!$A$2:$E$14,2,FALSE)</f>
        <v>Maslo</v>
      </c>
      <c r="E798" t="str">
        <f>VLOOKUP(C798,'Šifre izdelkov'!$A$2:$E$14,3,FALSE)</f>
        <v>Mleko in mlečni izdelki</v>
      </c>
      <c r="F798" t="s">
        <v>33</v>
      </c>
      <c r="G798">
        <f>VLOOKUP(C798,'Šifre izdelkov'!$A$2:$E$14,4,FALSE)</f>
        <v>0.98</v>
      </c>
      <c r="H798">
        <f>VLOOKUP(C798,'Šifre izdelkov'!$A$2:$E$14,5,FALSE)</f>
        <v>1.421</v>
      </c>
      <c r="I798">
        <v>3</v>
      </c>
    </row>
    <row r="799" spans="1:9" hidden="1" x14ac:dyDescent="0.25">
      <c r="A799" s="1">
        <f t="shared" si="4"/>
        <v>45592</v>
      </c>
      <c r="B799" t="s">
        <v>11</v>
      </c>
      <c r="C799">
        <v>4</v>
      </c>
      <c r="D799" t="str">
        <f>VLOOKUP(C799,'Šifre izdelkov'!$A$2:$E$14,2,FALSE)</f>
        <v>Mleko</v>
      </c>
      <c r="E799" t="str">
        <f>VLOOKUP(C799,'Šifre izdelkov'!$A$2:$E$14,3,FALSE)</f>
        <v>Mleko in mlečni izdelki</v>
      </c>
      <c r="F799" t="s">
        <v>35</v>
      </c>
      <c r="G799">
        <f>VLOOKUP(C799,'Šifre izdelkov'!$A$2:$E$14,4,FALSE)</f>
        <v>0.8</v>
      </c>
      <c r="H799">
        <f>VLOOKUP(C799,'Šifre izdelkov'!$A$2:$E$14,5,FALSE)</f>
        <v>1.1599999999999999</v>
      </c>
      <c r="I799">
        <v>27</v>
      </c>
    </row>
    <row r="800" spans="1:9" hidden="1" x14ac:dyDescent="0.25">
      <c r="A800" s="1">
        <f t="shared" si="4"/>
        <v>45593</v>
      </c>
      <c r="B800" t="s">
        <v>9</v>
      </c>
      <c r="C800">
        <v>7</v>
      </c>
      <c r="D800" t="str">
        <f>VLOOKUP(C800,'Šifre izdelkov'!$A$2:$E$14,2,FALSE)</f>
        <v>Moka</v>
      </c>
      <c r="E800" t="str">
        <f>VLOOKUP(C800,'Šifre izdelkov'!$A$2:$E$14,3,FALSE)</f>
        <v>Osnovna živila</v>
      </c>
      <c r="F800" t="s">
        <v>36</v>
      </c>
      <c r="G800">
        <f>VLOOKUP(C800,'Šifre izdelkov'!$A$2:$E$14,4,FALSE)</f>
        <v>0.55000000000000004</v>
      </c>
      <c r="H800">
        <f>VLOOKUP(C800,'Šifre izdelkov'!$A$2:$E$14,5,FALSE)</f>
        <v>0.79749999999999999</v>
      </c>
      <c r="I800">
        <v>5</v>
      </c>
    </row>
    <row r="801" spans="1:9" hidden="1" x14ac:dyDescent="0.25">
      <c r="A801" s="1">
        <f t="shared" si="4"/>
        <v>45594</v>
      </c>
      <c r="B801" t="s">
        <v>10</v>
      </c>
      <c r="C801">
        <v>9</v>
      </c>
      <c r="D801" t="str">
        <f>VLOOKUP(C801,'Šifre izdelkov'!$A$2:$E$14,2,FALSE)</f>
        <v>Sol</v>
      </c>
      <c r="E801" t="str">
        <f>VLOOKUP(C801,'Šifre izdelkov'!$A$2:$E$14,3,FALSE)</f>
        <v>Začimbe</v>
      </c>
      <c r="F801" t="s">
        <v>37</v>
      </c>
      <c r="G801">
        <f>VLOOKUP(C801,'Šifre izdelkov'!$A$2:$E$14,4,FALSE)</f>
        <v>0.7</v>
      </c>
      <c r="H801">
        <f>VLOOKUP(C801,'Šifre izdelkov'!$A$2:$E$14,5,FALSE)</f>
        <v>1.0149999999999999</v>
      </c>
      <c r="I801">
        <v>2</v>
      </c>
    </row>
    <row r="802" spans="1:9" hidden="1" x14ac:dyDescent="0.25">
      <c r="A802" s="1">
        <f t="shared" si="4"/>
        <v>45595</v>
      </c>
      <c r="B802" t="s">
        <v>11</v>
      </c>
      <c r="C802">
        <v>3</v>
      </c>
      <c r="D802" t="str">
        <f>VLOOKUP(C802,'Šifre izdelkov'!$A$2:$E$14,2,FALSE)</f>
        <v>Čaj</v>
      </c>
      <c r="E802" t="str">
        <f>VLOOKUP(C802,'Šifre izdelkov'!$A$2:$E$14,3,FALSE)</f>
        <v>Napitki</v>
      </c>
      <c r="F802" t="s">
        <v>33</v>
      </c>
      <c r="G802">
        <f>VLOOKUP(C802,'Šifre izdelkov'!$A$2:$E$14,4,FALSE)</f>
        <v>0.25</v>
      </c>
      <c r="H802">
        <f>VLOOKUP(C802,'Šifre izdelkov'!$A$2:$E$14,5,FALSE)</f>
        <v>0.36249999999999999</v>
      </c>
      <c r="I802">
        <v>16</v>
      </c>
    </row>
    <row r="803" spans="1:9" hidden="1" x14ac:dyDescent="0.25">
      <c r="A803" s="1">
        <f t="shared" si="4"/>
        <v>45596</v>
      </c>
      <c r="B803" t="s">
        <v>9</v>
      </c>
      <c r="C803">
        <v>6</v>
      </c>
      <c r="D803" t="str">
        <f>VLOOKUP(C803,'Šifre izdelkov'!$A$2:$E$14,2,FALSE)</f>
        <v>Riž</v>
      </c>
      <c r="E803" t="str">
        <f>VLOOKUP(C803,'Šifre izdelkov'!$A$2:$E$14,3,FALSE)</f>
        <v>Testenine in riž</v>
      </c>
      <c r="F803" t="s">
        <v>34</v>
      </c>
      <c r="G803">
        <f>VLOOKUP(C803,'Šifre izdelkov'!$A$2:$E$14,4,FALSE)</f>
        <v>1.67</v>
      </c>
      <c r="H803">
        <f>VLOOKUP(C803,'Šifre izdelkov'!$A$2:$E$14,5,FALSE)</f>
        <v>2.4215</v>
      </c>
      <c r="I803">
        <v>4</v>
      </c>
    </row>
    <row r="804" spans="1:9" hidden="1" x14ac:dyDescent="0.25">
      <c r="A804" s="1">
        <f t="shared" si="4"/>
        <v>45597</v>
      </c>
      <c r="B804" t="s">
        <v>10</v>
      </c>
      <c r="C804">
        <v>2</v>
      </c>
      <c r="D804" t="str">
        <f>VLOOKUP(C804,'Šifre izdelkov'!$A$2:$E$14,2,FALSE)</f>
        <v>Kakav</v>
      </c>
      <c r="E804" t="str">
        <f>VLOOKUP(C804,'Šifre izdelkov'!$A$2:$E$14,3,FALSE)</f>
        <v>Napitki</v>
      </c>
      <c r="F804" t="s">
        <v>35</v>
      </c>
      <c r="G804">
        <f>VLOOKUP(C804,'Šifre izdelkov'!$A$2:$E$14,4,FALSE)</f>
        <v>0.3</v>
      </c>
      <c r="H804">
        <f>VLOOKUP(C804,'Šifre izdelkov'!$A$2:$E$14,5,FALSE)</f>
        <v>0.435</v>
      </c>
      <c r="I804">
        <v>29</v>
      </c>
    </row>
    <row r="805" spans="1:9" hidden="1" x14ac:dyDescent="0.25">
      <c r="A805" s="1">
        <f t="shared" si="4"/>
        <v>45598</v>
      </c>
      <c r="B805" t="s">
        <v>11</v>
      </c>
      <c r="C805">
        <v>13</v>
      </c>
      <c r="D805" t="str">
        <f>VLOOKUP(C805,'Šifre izdelkov'!$A$2:$E$14,2,FALSE)</f>
        <v>Rezanci</v>
      </c>
      <c r="E805" t="str">
        <f>VLOOKUP(C805,'Šifre izdelkov'!$A$2:$E$14,3,FALSE)</f>
        <v>Testenine in riž</v>
      </c>
      <c r="F805" t="s">
        <v>36</v>
      </c>
      <c r="G805">
        <f>VLOOKUP(C805,'Šifre izdelkov'!$A$2:$E$14,4,FALSE)</f>
        <v>0.8</v>
      </c>
      <c r="H805">
        <f>VLOOKUP(C805,'Šifre izdelkov'!$A$2:$E$14,5,FALSE)</f>
        <v>1.1599999999999999</v>
      </c>
      <c r="I805">
        <v>5</v>
      </c>
    </row>
    <row r="806" spans="1:9" hidden="1" x14ac:dyDescent="0.25">
      <c r="A806" s="1">
        <f t="shared" si="4"/>
        <v>45599</v>
      </c>
      <c r="B806" t="s">
        <v>9</v>
      </c>
      <c r="C806">
        <v>8</v>
      </c>
      <c r="D806" t="str">
        <f>VLOOKUP(C806,'Šifre izdelkov'!$A$2:$E$14,2,FALSE)</f>
        <v>Pelati</v>
      </c>
      <c r="E806" t="str">
        <f>VLOOKUP(C806,'Šifre izdelkov'!$A$2:$E$14,3,FALSE)</f>
        <v>Konzervirana hrana</v>
      </c>
      <c r="F806" t="s">
        <v>37</v>
      </c>
      <c r="G806">
        <f>VLOOKUP(C806,'Šifre izdelkov'!$A$2:$E$14,4,FALSE)</f>
        <v>1.9</v>
      </c>
      <c r="H806">
        <f>VLOOKUP(C806,'Šifre izdelkov'!$A$2:$E$14,5,FALSE)</f>
        <v>2.7549999999999999</v>
      </c>
      <c r="I806">
        <v>16</v>
      </c>
    </row>
    <row r="807" spans="1:9" hidden="1" x14ac:dyDescent="0.25">
      <c r="A807" s="1">
        <f t="shared" si="4"/>
        <v>45600</v>
      </c>
      <c r="B807" t="s">
        <v>10</v>
      </c>
      <c r="C807">
        <v>7</v>
      </c>
      <c r="D807" t="str">
        <f>VLOOKUP(C807,'Šifre izdelkov'!$A$2:$E$14,2,FALSE)</f>
        <v>Moka</v>
      </c>
      <c r="E807" t="str">
        <f>VLOOKUP(C807,'Šifre izdelkov'!$A$2:$E$14,3,FALSE)</f>
        <v>Osnovna živila</v>
      </c>
      <c r="F807" t="s">
        <v>37</v>
      </c>
      <c r="G807">
        <f>VLOOKUP(C807,'Šifre izdelkov'!$A$2:$E$14,4,FALSE)</f>
        <v>0.55000000000000004</v>
      </c>
      <c r="H807">
        <f>VLOOKUP(C807,'Šifre izdelkov'!$A$2:$E$14,5,FALSE)</f>
        <v>0.79749999999999999</v>
      </c>
      <c r="I807">
        <v>5</v>
      </c>
    </row>
    <row r="808" spans="1:9" hidden="1" x14ac:dyDescent="0.25">
      <c r="A808" s="1">
        <f t="shared" si="4"/>
        <v>45601</v>
      </c>
      <c r="B808" t="s">
        <v>11</v>
      </c>
      <c r="C808">
        <v>13</v>
      </c>
      <c r="D808" t="str">
        <f>VLOOKUP(C808,'Šifre izdelkov'!$A$2:$E$14,2,FALSE)</f>
        <v>Rezanci</v>
      </c>
      <c r="E808" t="str">
        <f>VLOOKUP(C808,'Šifre izdelkov'!$A$2:$E$14,3,FALSE)</f>
        <v>Testenine in riž</v>
      </c>
      <c r="F808" t="s">
        <v>33</v>
      </c>
      <c r="G808">
        <f>VLOOKUP(C808,'Šifre izdelkov'!$A$2:$E$14,4,FALSE)</f>
        <v>0.8</v>
      </c>
      <c r="H808">
        <f>VLOOKUP(C808,'Šifre izdelkov'!$A$2:$E$14,5,FALSE)</f>
        <v>1.1599999999999999</v>
      </c>
      <c r="I808">
        <v>19</v>
      </c>
    </row>
    <row r="809" spans="1:9" hidden="1" x14ac:dyDescent="0.25">
      <c r="A809" s="1">
        <f t="shared" si="4"/>
        <v>45602</v>
      </c>
      <c r="B809" t="s">
        <v>9</v>
      </c>
      <c r="C809">
        <v>10</v>
      </c>
      <c r="D809" t="str">
        <f>VLOOKUP(C809,'Šifre izdelkov'!$A$2:$E$14,2,FALSE)</f>
        <v>Maslo</v>
      </c>
      <c r="E809" t="str">
        <f>VLOOKUP(C809,'Šifre izdelkov'!$A$2:$E$14,3,FALSE)</f>
        <v>Mleko in mlečni izdelki</v>
      </c>
      <c r="F809" t="s">
        <v>34</v>
      </c>
      <c r="G809">
        <f>VLOOKUP(C809,'Šifre izdelkov'!$A$2:$E$14,4,FALSE)</f>
        <v>0.98</v>
      </c>
      <c r="H809">
        <f>VLOOKUP(C809,'Šifre izdelkov'!$A$2:$E$14,5,FALSE)</f>
        <v>1.421</v>
      </c>
      <c r="I809">
        <v>28</v>
      </c>
    </row>
    <row r="810" spans="1:9" hidden="1" x14ac:dyDescent="0.25">
      <c r="A810" s="1">
        <f t="shared" si="4"/>
        <v>45603</v>
      </c>
      <c r="B810" t="s">
        <v>10</v>
      </c>
      <c r="C810">
        <v>8</v>
      </c>
      <c r="D810" t="str">
        <f>VLOOKUP(C810,'Šifre izdelkov'!$A$2:$E$14,2,FALSE)</f>
        <v>Pelati</v>
      </c>
      <c r="E810" t="str">
        <f>VLOOKUP(C810,'Šifre izdelkov'!$A$2:$E$14,3,FALSE)</f>
        <v>Konzervirana hrana</v>
      </c>
      <c r="F810" t="s">
        <v>35</v>
      </c>
      <c r="G810">
        <f>VLOOKUP(C810,'Šifre izdelkov'!$A$2:$E$14,4,FALSE)</f>
        <v>1.9</v>
      </c>
      <c r="H810">
        <f>VLOOKUP(C810,'Šifre izdelkov'!$A$2:$E$14,5,FALSE)</f>
        <v>2.7549999999999999</v>
      </c>
      <c r="I810">
        <v>17</v>
      </c>
    </row>
    <row r="811" spans="1:9" hidden="1" x14ac:dyDescent="0.25">
      <c r="A811" s="1">
        <f t="shared" si="4"/>
        <v>45604</v>
      </c>
      <c r="B811" t="s">
        <v>11</v>
      </c>
      <c r="C811">
        <v>11</v>
      </c>
      <c r="D811" t="str">
        <f>VLOOKUP(C811,'Šifre izdelkov'!$A$2:$E$14,2,FALSE)</f>
        <v>Sladkor</v>
      </c>
      <c r="E811" t="str">
        <f>VLOOKUP(C811,'Šifre izdelkov'!$A$2:$E$14,3,FALSE)</f>
        <v>Osnovna živila</v>
      </c>
      <c r="F811" t="s">
        <v>34</v>
      </c>
      <c r="G811">
        <f>VLOOKUP(C811,'Šifre izdelkov'!$A$2:$E$14,4,FALSE)</f>
        <v>0.77</v>
      </c>
      <c r="H811">
        <f>VLOOKUP(C811,'Šifre izdelkov'!$A$2:$E$14,5,FALSE)</f>
        <v>1.1165</v>
      </c>
      <c r="I811">
        <v>29</v>
      </c>
    </row>
    <row r="812" spans="1:9" hidden="1" x14ac:dyDescent="0.25">
      <c r="A812" s="1">
        <f t="shared" si="4"/>
        <v>45605</v>
      </c>
      <c r="B812" t="s">
        <v>9</v>
      </c>
      <c r="C812">
        <v>2</v>
      </c>
      <c r="D812" t="str">
        <f>VLOOKUP(C812,'Šifre izdelkov'!$A$2:$E$14,2,FALSE)</f>
        <v>Kakav</v>
      </c>
      <c r="E812" t="str">
        <f>VLOOKUP(C812,'Šifre izdelkov'!$A$2:$E$14,3,FALSE)</f>
        <v>Napitki</v>
      </c>
      <c r="F812" t="s">
        <v>34</v>
      </c>
      <c r="G812">
        <f>VLOOKUP(C812,'Šifre izdelkov'!$A$2:$E$14,4,FALSE)</f>
        <v>0.3</v>
      </c>
      <c r="H812">
        <f>VLOOKUP(C812,'Šifre izdelkov'!$A$2:$E$14,5,FALSE)</f>
        <v>0.435</v>
      </c>
      <c r="I812">
        <v>6</v>
      </c>
    </row>
    <row r="813" spans="1:9" hidden="1" x14ac:dyDescent="0.25">
      <c r="A813" s="1">
        <f t="shared" si="4"/>
        <v>45606</v>
      </c>
      <c r="B813" t="s">
        <v>10</v>
      </c>
      <c r="C813">
        <v>8</v>
      </c>
      <c r="D813" t="str">
        <f>VLOOKUP(C813,'Šifre izdelkov'!$A$2:$E$14,2,FALSE)</f>
        <v>Pelati</v>
      </c>
      <c r="E813" t="str">
        <f>VLOOKUP(C813,'Šifre izdelkov'!$A$2:$E$14,3,FALSE)</f>
        <v>Konzervirana hrana</v>
      </c>
      <c r="F813" t="s">
        <v>35</v>
      </c>
      <c r="G813">
        <f>VLOOKUP(C813,'Šifre izdelkov'!$A$2:$E$14,4,FALSE)</f>
        <v>1.9</v>
      </c>
      <c r="H813">
        <f>VLOOKUP(C813,'Šifre izdelkov'!$A$2:$E$14,5,FALSE)</f>
        <v>2.7549999999999999</v>
      </c>
      <c r="I813">
        <v>19</v>
      </c>
    </row>
    <row r="814" spans="1:9" hidden="1" x14ac:dyDescent="0.25">
      <c r="A814" s="1">
        <f t="shared" si="4"/>
        <v>45607</v>
      </c>
      <c r="B814" t="s">
        <v>11</v>
      </c>
      <c r="C814">
        <v>13</v>
      </c>
      <c r="D814" t="str">
        <f>VLOOKUP(C814,'Šifre izdelkov'!$A$2:$E$14,2,FALSE)</f>
        <v>Rezanci</v>
      </c>
      <c r="E814" t="str">
        <f>VLOOKUP(C814,'Šifre izdelkov'!$A$2:$E$14,3,FALSE)</f>
        <v>Testenine in riž</v>
      </c>
      <c r="F814" t="s">
        <v>36</v>
      </c>
      <c r="G814">
        <f>VLOOKUP(C814,'Šifre izdelkov'!$A$2:$E$14,4,FALSE)</f>
        <v>0.8</v>
      </c>
      <c r="H814">
        <f>VLOOKUP(C814,'Šifre izdelkov'!$A$2:$E$14,5,FALSE)</f>
        <v>1.1599999999999999</v>
      </c>
      <c r="I814">
        <v>13</v>
      </c>
    </row>
    <row r="815" spans="1:9" hidden="1" x14ac:dyDescent="0.25">
      <c r="A815" s="1">
        <f t="shared" si="4"/>
        <v>45608</v>
      </c>
      <c r="B815" t="s">
        <v>9</v>
      </c>
      <c r="C815">
        <v>7</v>
      </c>
      <c r="D815" t="str">
        <f>VLOOKUP(C815,'Šifre izdelkov'!$A$2:$E$14,2,FALSE)</f>
        <v>Moka</v>
      </c>
      <c r="E815" t="str">
        <f>VLOOKUP(C815,'Šifre izdelkov'!$A$2:$E$14,3,FALSE)</f>
        <v>Osnovna živila</v>
      </c>
      <c r="F815" t="s">
        <v>37</v>
      </c>
      <c r="G815">
        <f>VLOOKUP(C815,'Šifre izdelkov'!$A$2:$E$14,4,FALSE)</f>
        <v>0.55000000000000004</v>
      </c>
      <c r="H815">
        <f>VLOOKUP(C815,'Šifre izdelkov'!$A$2:$E$14,5,FALSE)</f>
        <v>0.79749999999999999</v>
      </c>
      <c r="I815">
        <v>26</v>
      </c>
    </row>
    <row r="816" spans="1:9" hidden="1" x14ac:dyDescent="0.25">
      <c r="A816" s="1">
        <f t="shared" si="4"/>
        <v>45609</v>
      </c>
      <c r="B816" t="s">
        <v>10</v>
      </c>
      <c r="C816">
        <v>2</v>
      </c>
      <c r="D816" t="str">
        <f>VLOOKUP(C816,'Šifre izdelkov'!$A$2:$E$14,2,FALSE)</f>
        <v>Kakav</v>
      </c>
      <c r="E816" t="str">
        <f>VLOOKUP(C816,'Šifre izdelkov'!$A$2:$E$14,3,FALSE)</f>
        <v>Napitki</v>
      </c>
      <c r="F816" t="s">
        <v>33</v>
      </c>
      <c r="G816">
        <f>VLOOKUP(C816,'Šifre izdelkov'!$A$2:$E$14,4,FALSE)</f>
        <v>0.3</v>
      </c>
      <c r="H816">
        <f>VLOOKUP(C816,'Šifre izdelkov'!$A$2:$E$14,5,FALSE)</f>
        <v>0.435</v>
      </c>
      <c r="I816">
        <v>17</v>
      </c>
    </row>
    <row r="817" spans="1:9" hidden="1" x14ac:dyDescent="0.25">
      <c r="A817" s="1">
        <f t="shared" si="4"/>
        <v>45610</v>
      </c>
      <c r="B817" t="s">
        <v>11</v>
      </c>
      <c r="C817">
        <v>4</v>
      </c>
      <c r="D817" t="str">
        <f>VLOOKUP(C817,'Šifre izdelkov'!$A$2:$E$14,2,FALSE)</f>
        <v>Mleko</v>
      </c>
      <c r="E817" t="str">
        <f>VLOOKUP(C817,'Šifre izdelkov'!$A$2:$E$14,3,FALSE)</f>
        <v>Mleko in mlečni izdelki</v>
      </c>
      <c r="F817" t="s">
        <v>33</v>
      </c>
      <c r="G817">
        <f>VLOOKUP(C817,'Šifre izdelkov'!$A$2:$E$14,4,FALSE)</f>
        <v>0.8</v>
      </c>
      <c r="H817">
        <f>VLOOKUP(C817,'Šifre izdelkov'!$A$2:$E$14,5,FALSE)</f>
        <v>1.1599999999999999</v>
      </c>
      <c r="I817">
        <v>23</v>
      </c>
    </row>
    <row r="818" spans="1:9" hidden="1" x14ac:dyDescent="0.25">
      <c r="A818" s="1">
        <f t="shared" si="4"/>
        <v>45611</v>
      </c>
      <c r="B818" t="s">
        <v>9</v>
      </c>
      <c r="C818">
        <v>10</v>
      </c>
      <c r="D818" t="str">
        <f>VLOOKUP(C818,'Šifre izdelkov'!$A$2:$E$14,2,FALSE)</f>
        <v>Maslo</v>
      </c>
      <c r="E818" t="str">
        <f>VLOOKUP(C818,'Šifre izdelkov'!$A$2:$E$14,3,FALSE)</f>
        <v>Mleko in mlečni izdelki</v>
      </c>
      <c r="F818" t="s">
        <v>34</v>
      </c>
      <c r="G818">
        <f>VLOOKUP(C818,'Šifre izdelkov'!$A$2:$E$14,4,FALSE)</f>
        <v>0.98</v>
      </c>
      <c r="H818">
        <f>VLOOKUP(C818,'Šifre izdelkov'!$A$2:$E$14,5,FALSE)</f>
        <v>1.421</v>
      </c>
      <c r="I818">
        <v>28</v>
      </c>
    </row>
    <row r="819" spans="1:9" hidden="1" x14ac:dyDescent="0.25">
      <c r="A819" s="1">
        <f t="shared" si="4"/>
        <v>45612</v>
      </c>
      <c r="B819" t="s">
        <v>10</v>
      </c>
      <c r="C819">
        <v>4</v>
      </c>
      <c r="D819" t="str">
        <f>VLOOKUP(C819,'Šifre izdelkov'!$A$2:$E$14,2,FALSE)</f>
        <v>Mleko</v>
      </c>
      <c r="E819" t="str">
        <f>VLOOKUP(C819,'Šifre izdelkov'!$A$2:$E$14,3,FALSE)</f>
        <v>Mleko in mlečni izdelki</v>
      </c>
      <c r="F819" t="s">
        <v>35</v>
      </c>
      <c r="G819">
        <f>VLOOKUP(C819,'Šifre izdelkov'!$A$2:$E$14,4,FALSE)</f>
        <v>0.8</v>
      </c>
      <c r="H819">
        <f>VLOOKUP(C819,'Šifre izdelkov'!$A$2:$E$14,5,FALSE)</f>
        <v>1.1599999999999999</v>
      </c>
      <c r="I819">
        <v>28</v>
      </c>
    </row>
    <row r="820" spans="1:9" hidden="1" x14ac:dyDescent="0.25">
      <c r="A820" s="1">
        <f t="shared" si="4"/>
        <v>45613</v>
      </c>
      <c r="B820" t="s">
        <v>11</v>
      </c>
      <c r="C820">
        <v>12</v>
      </c>
      <c r="D820" t="str">
        <f>VLOOKUP(C820,'Šifre izdelkov'!$A$2:$E$14,2,FALSE)</f>
        <v>Pršut</v>
      </c>
      <c r="E820" t="str">
        <f>VLOOKUP(C820,'Šifre izdelkov'!$A$2:$E$14,3,FALSE)</f>
        <v>Meso in mesni izdelki</v>
      </c>
      <c r="F820" t="s">
        <v>36</v>
      </c>
      <c r="G820">
        <f>VLOOKUP(C820,'Šifre izdelkov'!$A$2:$E$14,4,FALSE)</f>
        <v>8.75</v>
      </c>
      <c r="H820">
        <f>VLOOKUP(C820,'Šifre izdelkov'!$A$2:$E$14,5,FALSE)</f>
        <v>12.6875</v>
      </c>
      <c r="I820">
        <v>7</v>
      </c>
    </row>
    <row r="821" spans="1:9" hidden="1" x14ac:dyDescent="0.25">
      <c r="A821" s="1">
        <f t="shared" si="4"/>
        <v>45614</v>
      </c>
      <c r="B821" t="s">
        <v>9</v>
      </c>
      <c r="C821">
        <v>2</v>
      </c>
      <c r="D821" t="str">
        <f>VLOOKUP(C821,'Šifre izdelkov'!$A$2:$E$14,2,FALSE)</f>
        <v>Kakav</v>
      </c>
      <c r="E821" t="str">
        <f>VLOOKUP(C821,'Šifre izdelkov'!$A$2:$E$14,3,FALSE)</f>
        <v>Napitki</v>
      </c>
      <c r="F821" t="s">
        <v>37</v>
      </c>
      <c r="G821">
        <f>VLOOKUP(C821,'Šifre izdelkov'!$A$2:$E$14,4,FALSE)</f>
        <v>0.3</v>
      </c>
      <c r="H821">
        <f>VLOOKUP(C821,'Šifre izdelkov'!$A$2:$E$14,5,FALSE)</f>
        <v>0.435</v>
      </c>
      <c r="I821">
        <v>21</v>
      </c>
    </row>
    <row r="822" spans="1:9" hidden="1" x14ac:dyDescent="0.25">
      <c r="A822" s="1">
        <f t="shared" si="4"/>
        <v>45615</v>
      </c>
      <c r="B822" t="s">
        <v>10</v>
      </c>
      <c r="C822">
        <v>1</v>
      </c>
      <c r="D822" t="str">
        <f>VLOOKUP(C822,'Šifre izdelkov'!$A$2:$E$14,2,FALSE)</f>
        <v>Kava</v>
      </c>
      <c r="E822" t="str">
        <f>VLOOKUP(C822,'Šifre izdelkov'!$A$2:$E$14,3,FALSE)</f>
        <v>Napitki</v>
      </c>
      <c r="F822" t="s">
        <v>33</v>
      </c>
      <c r="G822">
        <f>VLOOKUP(C822,'Šifre izdelkov'!$A$2:$E$14,4,FALSE)</f>
        <v>0.5</v>
      </c>
      <c r="H822">
        <f>VLOOKUP(C822,'Šifre izdelkov'!$A$2:$E$14,5,FALSE)</f>
        <v>0.72499999999999998</v>
      </c>
      <c r="I822">
        <v>1</v>
      </c>
    </row>
    <row r="823" spans="1:9" hidden="1" x14ac:dyDescent="0.25">
      <c r="A823" s="1">
        <f t="shared" si="4"/>
        <v>45616</v>
      </c>
      <c r="B823" t="s">
        <v>11</v>
      </c>
      <c r="C823">
        <v>1</v>
      </c>
      <c r="D823" t="str">
        <f>VLOOKUP(C823,'Šifre izdelkov'!$A$2:$E$14,2,FALSE)</f>
        <v>Kava</v>
      </c>
      <c r="E823" t="str">
        <f>VLOOKUP(C823,'Šifre izdelkov'!$A$2:$E$14,3,FALSE)</f>
        <v>Napitki</v>
      </c>
      <c r="F823" t="s">
        <v>34</v>
      </c>
      <c r="G823">
        <f>VLOOKUP(C823,'Šifre izdelkov'!$A$2:$E$14,4,FALSE)</f>
        <v>0.5</v>
      </c>
      <c r="H823">
        <f>VLOOKUP(C823,'Šifre izdelkov'!$A$2:$E$14,5,FALSE)</f>
        <v>0.72499999999999998</v>
      </c>
      <c r="I823">
        <v>24</v>
      </c>
    </row>
    <row r="824" spans="1:9" hidden="1" x14ac:dyDescent="0.25">
      <c r="A824" s="1">
        <f t="shared" si="4"/>
        <v>45617</v>
      </c>
      <c r="B824" t="s">
        <v>9</v>
      </c>
      <c r="C824">
        <v>7</v>
      </c>
      <c r="D824" t="str">
        <f>VLOOKUP(C824,'Šifre izdelkov'!$A$2:$E$14,2,FALSE)</f>
        <v>Moka</v>
      </c>
      <c r="E824" t="str">
        <f>VLOOKUP(C824,'Šifre izdelkov'!$A$2:$E$14,3,FALSE)</f>
        <v>Osnovna živila</v>
      </c>
      <c r="F824" t="s">
        <v>34</v>
      </c>
      <c r="G824">
        <f>VLOOKUP(C824,'Šifre izdelkov'!$A$2:$E$14,4,FALSE)</f>
        <v>0.55000000000000004</v>
      </c>
      <c r="H824">
        <f>VLOOKUP(C824,'Šifre izdelkov'!$A$2:$E$14,5,FALSE)</f>
        <v>0.79749999999999999</v>
      </c>
      <c r="I824">
        <v>16</v>
      </c>
    </row>
    <row r="825" spans="1:9" hidden="1" x14ac:dyDescent="0.25">
      <c r="A825" s="1">
        <f t="shared" si="4"/>
        <v>45618</v>
      </c>
      <c r="B825" t="s">
        <v>10</v>
      </c>
      <c r="C825">
        <v>6</v>
      </c>
      <c r="D825" t="str">
        <f>VLOOKUP(C825,'Šifre izdelkov'!$A$2:$E$14,2,FALSE)</f>
        <v>Riž</v>
      </c>
      <c r="E825" t="str">
        <f>VLOOKUP(C825,'Šifre izdelkov'!$A$2:$E$14,3,FALSE)</f>
        <v>Testenine in riž</v>
      </c>
      <c r="F825" t="s">
        <v>34</v>
      </c>
      <c r="G825">
        <f>VLOOKUP(C825,'Šifre izdelkov'!$A$2:$E$14,4,FALSE)</f>
        <v>1.67</v>
      </c>
      <c r="H825">
        <f>VLOOKUP(C825,'Šifre izdelkov'!$A$2:$E$14,5,FALSE)</f>
        <v>2.4215</v>
      </c>
      <c r="I825">
        <v>8</v>
      </c>
    </row>
    <row r="826" spans="1:9" hidden="1" x14ac:dyDescent="0.25">
      <c r="A826" s="1">
        <f t="shared" si="4"/>
        <v>45619</v>
      </c>
      <c r="B826" t="s">
        <v>11</v>
      </c>
      <c r="C826">
        <v>1</v>
      </c>
      <c r="D826" t="str">
        <f>VLOOKUP(C826,'Šifre izdelkov'!$A$2:$E$14,2,FALSE)</f>
        <v>Kava</v>
      </c>
      <c r="E826" t="str">
        <f>VLOOKUP(C826,'Šifre izdelkov'!$A$2:$E$14,3,FALSE)</f>
        <v>Napitki</v>
      </c>
      <c r="F826" t="s">
        <v>34</v>
      </c>
      <c r="G826">
        <f>VLOOKUP(C826,'Šifre izdelkov'!$A$2:$E$14,4,FALSE)</f>
        <v>0.5</v>
      </c>
      <c r="H826">
        <f>VLOOKUP(C826,'Šifre izdelkov'!$A$2:$E$14,5,FALSE)</f>
        <v>0.72499999999999998</v>
      </c>
      <c r="I826">
        <v>15</v>
      </c>
    </row>
    <row r="827" spans="1:9" hidden="1" x14ac:dyDescent="0.25">
      <c r="A827" s="1">
        <f t="shared" si="4"/>
        <v>45620</v>
      </c>
      <c r="B827" t="s">
        <v>9</v>
      </c>
      <c r="C827">
        <v>12</v>
      </c>
      <c r="D827" t="str">
        <f>VLOOKUP(C827,'Šifre izdelkov'!$A$2:$E$14,2,FALSE)</f>
        <v>Pršut</v>
      </c>
      <c r="E827" t="str">
        <f>VLOOKUP(C827,'Šifre izdelkov'!$A$2:$E$14,3,FALSE)</f>
        <v>Meso in mesni izdelki</v>
      </c>
      <c r="F827" t="s">
        <v>35</v>
      </c>
      <c r="G827">
        <f>VLOOKUP(C827,'Šifre izdelkov'!$A$2:$E$14,4,FALSE)</f>
        <v>8.75</v>
      </c>
      <c r="H827">
        <f>VLOOKUP(C827,'Šifre izdelkov'!$A$2:$E$14,5,FALSE)</f>
        <v>12.6875</v>
      </c>
      <c r="I827">
        <v>13</v>
      </c>
    </row>
    <row r="828" spans="1:9" hidden="1" x14ac:dyDescent="0.25">
      <c r="A828" s="1">
        <f t="shared" si="4"/>
        <v>45621</v>
      </c>
      <c r="B828" t="s">
        <v>10</v>
      </c>
      <c r="C828">
        <v>13</v>
      </c>
      <c r="D828" t="str">
        <f>VLOOKUP(C828,'Šifre izdelkov'!$A$2:$E$14,2,FALSE)</f>
        <v>Rezanci</v>
      </c>
      <c r="E828" t="str">
        <f>VLOOKUP(C828,'Šifre izdelkov'!$A$2:$E$14,3,FALSE)</f>
        <v>Testenine in riž</v>
      </c>
      <c r="F828" t="s">
        <v>36</v>
      </c>
      <c r="G828">
        <f>VLOOKUP(C828,'Šifre izdelkov'!$A$2:$E$14,4,FALSE)</f>
        <v>0.8</v>
      </c>
      <c r="H828">
        <f>VLOOKUP(C828,'Šifre izdelkov'!$A$2:$E$14,5,FALSE)</f>
        <v>1.1599999999999999</v>
      </c>
      <c r="I828">
        <v>11</v>
      </c>
    </row>
    <row r="829" spans="1:9" hidden="1" x14ac:dyDescent="0.25">
      <c r="A829" s="1">
        <f t="shared" si="4"/>
        <v>45622</v>
      </c>
      <c r="B829" t="s">
        <v>11</v>
      </c>
      <c r="C829">
        <v>4</v>
      </c>
      <c r="D829" t="str">
        <f>VLOOKUP(C829,'Šifre izdelkov'!$A$2:$E$14,2,FALSE)</f>
        <v>Mleko</v>
      </c>
      <c r="E829" t="str">
        <f>VLOOKUP(C829,'Šifre izdelkov'!$A$2:$E$14,3,FALSE)</f>
        <v>Mleko in mlečni izdelki</v>
      </c>
      <c r="F829" t="s">
        <v>37</v>
      </c>
      <c r="G829">
        <f>VLOOKUP(C829,'Šifre izdelkov'!$A$2:$E$14,4,FALSE)</f>
        <v>0.8</v>
      </c>
      <c r="H829">
        <f>VLOOKUP(C829,'Šifre izdelkov'!$A$2:$E$14,5,FALSE)</f>
        <v>1.1599999999999999</v>
      </c>
      <c r="I829">
        <v>9</v>
      </c>
    </row>
    <row r="830" spans="1:9" hidden="1" x14ac:dyDescent="0.25">
      <c r="A830" s="1">
        <f t="shared" si="4"/>
        <v>45623</v>
      </c>
      <c r="B830" t="s">
        <v>9</v>
      </c>
      <c r="C830">
        <v>5</v>
      </c>
      <c r="D830" t="str">
        <f>VLOOKUP(C830,'Šifre izdelkov'!$A$2:$E$14,2,FALSE)</f>
        <v>Olje</v>
      </c>
      <c r="E830" t="str">
        <f>VLOOKUP(C830,'Šifre izdelkov'!$A$2:$E$14,3,FALSE)</f>
        <v>Osnovna živila</v>
      </c>
      <c r="F830" t="s">
        <v>33</v>
      </c>
      <c r="G830">
        <f>VLOOKUP(C830,'Šifre izdelkov'!$A$2:$E$14,4,FALSE)</f>
        <v>2.1</v>
      </c>
      <c r="H830">
        <f>VLOOKUP(C830,'Šifre izdelkov'!$A$2:$E$14,5,FALSE)</f>
        <v>3.0449999999999999</v>
      </c>
      <c r="I830">
        <v>21</v>
      </c>
    </row>
    <row r="831" spans="1:9" hidden="1" x14ac:dyDescent="0.25">
      <c r="A831" s="1">
        <f t="shared" si="4"/>
        <v>45624</v>
      </c>
      <c r="B831" t="s">
        <v>10</v>
      </c>
      <c r="C831">
        <v>9</v>
      </c>
      <c r="D831" t="str">
        <f>VLOOKUP(C831,'Šifre izdelkov'!$A$2:$E$14,2,FALSE)</f>
        <v>Sol</v>
      </c>
      <c r="E831" t="str">
        <f>VLOOKUP(C831,'Šifre izdelkov'!$A$2:$E$14,3,FALSE)</f>
        <v>Začimbe</v>
      </c>
      <c r="F831" t="s">
        <v>34</v>
      </c>
      <c r="G831">
        <f>VLOOKUP(C831,'Šifre izdelkov'!$A$2:$E$14,4,FALSE)</f>
        <v>0.7</v>
      </c>
      <c r="H831">
        <f>VLOOKUP(C831,'Šifre izdelkov'!$A$2:$E$14,5,FALSE)</f>
        <v>1.0149999999999999</v>
      </c>
      <c r="I831">
        <v>10</v>
      </c>
    </row>
    <row r="832" spans="1:9" hidden="1" x14ac:dyDescent="0.25">
      <c r="A832" s="1">
        <f t="shared" si="4"/>
        <v>45625</v>
      </c>
      <c r="B832" t="s">
        <v>11</v>
      </c>
      <c r="C832">
        <v>11</v>
      </c>
      <c r="D832" t="str">
        <f>VLOOKUP(C832,'Šifre izdelkov'!$A$2:$E$14,2,FALSE)</f>
        <v>Sladkor</v>
      </c>
      <c r="E832" t="str">
        <f>VLOOKUP(C832,'Šifre izdelkov'!$A$2:$E$14,3,FALSE)</f>
        <v>Osnovna živila</v>
      </c>
      <c r="F832" t="s">
        <v>35</v>
      </c>
      <c r="G832">
        <f>VLOOKUP(C832,'Šifre izdelkov'!$A$2:$E$14,4,FALSE)</f>
        <v>0.77</v>
      </c>
      <c r="H832">
        <f>VLOOKUP(C832,'Šifre izdelkov'!$A$2:$E$14,5,FALSE)</f>
        <v>1.1165</v>
      </c>
      <c r="I832">
        <v>22</v>
      </c>
    </row>
    <row r="833" spans="1:9" hidden="1" x14ac:dyDescent="0.25">
      <c r="A833" s="1">
        <f t="shared" si="4"/>
        <v>45626</v>
      </c>
      <c r="B833" t="s">
        <v>9</v>
      </c>
      <c r="C833">
        <v>13</v>
      </c>
      <c r="D833" t="str">
        <f>VLOOKUP(C833,'Šifre izdelkov'!$A$2:$E$14,2,FALSE)</f>
        <v>Rezanci</v>
      </c>
      <c r="E833" t="str">
        <f>VLOOKUP(C833,'Šifre izdelkov'!$A$2:$E$14,3,FALSE)</f>
        <v>Testenine in riž</v>
      </c>
      <c r="F833" t="s">
        <v>36</v>
      </c>
      <c r="G833">
        <f>VLOOKUP(C833,'Šifre izdelkov'!$A$2:$E$14,4,FALSE)</f>
        <v>0.8</v>
      </c>
      <c r="H833">
        <f>VLOOKUP(C833,'Šifre izdelkov'!$A$2:$E$14,5,FALSE)</f>
        <v>1.1599999999999999</v>
      </c>
      <c r="I833">
        <v>18</v>
      </c>
    </row>
    <row r="834" spans="1:9" hidden="1" x14ac:dyDescent="0.25">
      <c r="A834" s="1">
        <f t="shared" si="4"/>
        <v>45627</v>
      </c>
      <c r="B834" t="s">
        <v>10</v>
      </c>
      <c r="C834">
        <v>3</v>
      </c>
      <c r="D834" t="str">
        <f>VLOOKUP(C834,'Šifre izdelkov'!$A$2:$E$14,2,FALSE)</f>
        <v>Čaj</v>
      </c>
      <c r="E834" t="str">
        <f>VLOOKUP(C834,'Šifre izdelkov'!$A$2:$E$14,3,FALSE)</f>
        <v>Napitki</v>
      </c>
      <c r="F834" t="s">
        <v>37</v>
      </c>
      <c r="G834">
        <f>VLOOKUP(C834,'Šifre izdelkov'!$A$2:$E$14,4,FALSE)</f>
        <v>0.25</v>
      </c>
      <c r="H834">
        <f>VLOOKUP(C834,'Šifre izdelkov'!$A$2:$E$14,5,FALSE)</f>
        <v>0.36249999999999999</v>
      </c>
      <c r="I834">
        <v>11</v>
      </c>
    </row>
    <row r="835" spans="1:9" hidden="1" x14ac:dyDescent="0.25">
      <c r="A835" s="1">
        <f t="shared" ref="A835:A898" si="5">+A834+1</f>
        <v>45628</v>
      </c>
      <c r="B835" t="s">
        <v>11</v>
      </c>
      <c r="C835">
        <v>13</v>
      </c>
      <c r="D835" t="str">
        <f>VLOOKUP(C835,'Šifre izdelkov'!$A$2:$E$14,2,FALSE)</f>
        <v>Rezanci</v>
      </c>
      <c r="E835" t="str">
        <f>VLOOKUP(C835,'Šifre izdelkov'!$A$2:$E$14,3,FALSE)</f>
        <v>Testenine in riž</v>
      </c>
      <c r="F835" t="s">
        <v>33</v>
      </c>
      <c r="G835">
        <f>VLOOKUP(C835,'Šifre izdelkov'!$A$2:$E$14,4,FALSE)</f>
        <v>0.8</v>
      </c>
      <c r="H835">
        <f>VLOOKUP(C835,'Šifre izdelkov'!$A$2:$E$14,5,FALSE)</f>
        <v>1.1599999999999999</v>
      </c>
      <c r="I835">
        <v>28</v>
      </c>
    </row>
    <row r="836" spans="1:9" hidden="1" x14ac:dyDescent="0.25">
      <c r="A836" s="1">
        <f t="shared" si="5"/>
        <v>45629</v>
      </c>
      <c r="B836" t="s">
        <v>9</v>
      </c>
      <c r="C836">
        <v>11</v>
      </c>
      <c r="D836" t="str">
        <f>VLOOKUP(C836,'Šifre izdelkov'!$A$2:$E$14,2,FALSE)</f>
        <v>Sladkor</v>
      </c>
      <c r="E836" t="str">
        <f>VLOOKUP(C836,'Šifre izdelkov'!$A$2:$E$14,3,FALSE)</f>
        <v>Osnovna živila</v>
      </c>
      <c r="F836" t="s">
        <v>33</v>
      </c>
      <c r="G836">
        <f>VLOOKUP(C836,'Šifre izdelkov'!$A$2:$E$14,4,FALSE)</f>
        <v>0.77</v>
      </c>
      <c r="H836">
        <f>VLOOKUP(C836,'Šifre izdelkov'!$A$2:$E$14,5,FALSE)</f>
        <v>1.1165</v>
      </c>
      <c r="I836">
        <v>5</v>
      </c>
    </row>
    <row r="837" spans="1:9" hidden="1" x14ac:dyDescent="0.25">
      <c r="A837" s="1">
        <f t="shared" si="5"/>
        <v>45630</v>
      </c>
      <c r="B837" t="s">
        <v>10</v>
      </c>
      <c r="C837">
        <v>7</v>
      </c>
      <c r="D837" t="str">
        <f>VLOOKUP(C837,'Šifre izdelkov'!$A$2:$E$14,2,FALSE)</f>
        <v>Moka</v>
      </c>
      <c r="E837" t="str">
        <f>VLOOKUP(C837,'Šifre izdelkov'!$A$2:$E$14,3,FALSE)</f>
        <v>Osnovna živila</v>
      </c>
      <c r="F837" t="s">
        <v>33</v>
      </c>
      <c r="G837">
        <f>VLOOKUP(C837,'Šifre izdelkov'!$A$2:$E$14,4,FALSE)</f>
        <v>0.55000000000000004</v>
      </c>
      <c r="H837">
        <f>VLOOKUP(C837,'Šifre izdelkov'!$A$2:$E$14,5,FALSE)</f>
        <v>0.79749999999999999</v>
      </c>
      <c r="I837">
        <v>23</v>
      </c>
    </row>
    <row r="838" spans="1:9" hidden="1" x14ac:dyDescent="0.25">
      <c r="A838" s="1">
        <f t="shared" si="5"/>
        <v>45631</v>
      </c>
      <c r="B838" t="s">
        <v>11</v>
      </c>
      <c r="C838">
        <v>4</v>
      </c>
      <c r="D838" t="str">
        <f>VLOOKUP(C838,'Šifre izdelkov'!$A$2:$E$14,2,FALSE)</f>
        <v>Mleko</v>
      </c>
      <c r="E838" t="str">
        <f>VLOOKUP(C838,'Šifre izdelkov'!$A$2:$E$14,3,FALSE)</f>
        <v>Mleko in mlečni izdelki</v>
      </c>
      <c r="F838" t="s">
        <v>33</v>
      </c>
      <c r="G838">
        <f>VLOOKUP(C838,'Šifre izdelkov'!$A$2:$E$14,4,FALSE)</f>
        <v>0.8</v>
      </c>
      <c r="H838">
        <f>VLOOKUP(C838,'Šifre izdelkov'!$A$2:$E$14,5,FALSE)</f>
        <v>1.1599999999999999</v>
      </c>
      <c r="I838">
        <v>30</v>
      </c>
    </row>
    <row r="839" spans="1:9" hidden="1" x14ac:dyDescent="0.25">
      <c r="A839" s="1">
        <f t="shared" si="5"/>
        <v>45632</v>
      </c>
      <c r="B839" t="s">
        <v>9</v>
      </c>
      <c r="C839">
        <v>9</v>
      </c>
      <c r="D839" t="str">
        <f>VLOOKUP(C839,'Šifre izdelkov'!$A$2:$E$14,2,FALSE)</f>
        <v>Sol</v>
      </c>
      <c r="E839" t="str">
        <f>VLOOKUP(C839,'Šifre izdelkov'!$A$2:$E$14,3,FALSE)</f>
        <v>Začimbe</v>
      </c>
      <c r="F839" t="s">
        <v>33</v>
      </c>
      <c r="G839">
        <f>VLOOKUP(C839,'Šifre izdelkov'!$A$2:$E$14,4,FALSE)</f>
        <v>0.7</v>
      </c>
      <c r="H839">
        <f>VLOOKUP(C839,'Šifre izdelkov'!$A$2:$E$14,5,FALSE)</f>
        <v>1.0149999999999999</v>
      </c>
      <c r="I839">
        <v>28</v>
      </c>
    </row>
    <row r="840" spans="1:9" hidden="1" x14ac:dyDescent="0.25">
      <c r="A840" s="1">
        <f t="shared" si="5"/>
        <v>45633</v>
      </c>
      <c r="B840" t="s">
        <v>10</v>
      </c>
      <c r="C840">
        <v>5</v>
      </c>
      <c r="D840" t="str">
        <f>VLOOKUP(C840,'Šifre izdelkov'!$A$2:$E$14,2,FALSE)</f>
        <v>Olje</v>
      </c>
      <c r="E840" t="str">
        <f>VLOOKUP(C840,'Šifre izdelkov'!$A$2:$E$14,3,FALSE)</f>
        <v>Osnovna živila</v>
      </c>
      <c r="F840" t="s">
        <v>35</v>
      </c>
      <c r="G840">
        <f>VLOOKUP(C840,'Šifre izdelkov'!$A$2:$E$14,4,FALSE)</f>
        <v>2.1</v>
      </c>
      <c r="H840">
        <f>VLOOKUP(C840,'Šifre izdelkov'!$A$2:$E$14,5,FALSE)</f>
        <v>3.0449999999999999</v>
      </c>
      <c r="I840">
        <v>26</v>
      </c>
    </row>
    <row r="841" spans="1:9" hidden="1" x14ac:dyDescent="0.25">
      <c r="A841" s="1">
        <f t="shared" si="5"/>
        <v>45634</v>
      </c>
      <c r="B841" t="s">
        <v>11</v>
      </c>
      <c r="C841">
        <v>3</v>
      </c>
      <c r="D841" t="str">
        <f>VLOOKUP(C841,'Šifre izdelkov'!$A$2:$E$14,2,FALSE)</f>
        <v>Čaj</v>
      </c>
      <c r="E841" t="str">
        <f>VLOOKUP(C841,'Šifre izdelkov'!$A$2:$E$14,3,FALSE)</f>
        <v>Napitki</v>
      </c>
      <c r="F841" t="s">
        <v>35</v>
      </c>
      <c r="G841">
        <f>VLOOKUP(C841,'Šifre izdelkov'!$A$2:$E$14,4,FALSE)</f>
        <v>0.25</v>
      </c>
      <c r="H841">
        <f>VLOOKUP(C841,'Šifre izdelkov'!$A$2:$E$14,5,FALSE)</f>
        <v>0.36249999999999999</v>
      </c>
      <c r="I841">
        <v>20</v>
      </c>
    </row>
    <row r="842" spans="1:9" hidden="1" x14ac:dyDescent="0.25">
      <c r="A842" s="1">
        <f t="shared" si="5"/>
        <v>45635</v>
      </c>
      <c r="B842" t="s">
        <v>9</v>
      </c>
      <c r="C842">
        <v>11</v>
      </c>
      <c r="D842" t="str">
        <f>VLOOKUP(C842,'Šifre izdelkov'!$A$2:$E$14,2,FALSE)</f>
        <v>Sladkor</v>
      </c>
      <c r="E842" t="str">
        <f>VLOOKUP(C842,'Šifre izdelkov'!$A$2:$E$14,3,FALSE)</f>
        <v>Osnovna živila</v>
      </c>
      <c r="F842" t="s">
        <v>35</v>
      </c>
      <c r="G842">
        <f>VLOOKUP(C842,'Šifre izdelkov'!$A$2:$E$14,4,FALSE)</f>
        <v>0.77</v>
      </c>
      <c r="H842">
        <f>VLOOKUP(C842,'Šifre izdelkov'!$A$2:$E$14,5,FALSE)</f>
        <v>1.1165</v>
      </c>
      <c r="I842">
        <v>11</v>
      </c>
    </row>
    <row r="843" spans="1:9" hidden="1" x14ac:dyDescent="0.25">
      <c r="A843" s="1">
        <f t="shared" si="5"/>
        <v>45636</v>
      </c>
      <c r="B843" t="s">
        <v>10</v>
      </c>
      <c r="C843">
        <v>6</v>
      </c>
      <c r="D843" t="str">
        <f>VLOOKUP(C843,'Šifre izdelkov'!$A$2:$E$14,2,FALSE)</f>
        <v>Riž</v>
      </c>
      <c r="E843" t="str">
        <f>VLOOKUP(C843,'Šifre izdelkov'!$A$2:$E$14,3,FALSE)</f>
        <v>Testenine in riž</v>
      </c>
      <c r="F843" t="s">
        <v>36</v>
      </c>
      <c r="G843">
        <f>VLOOKUP(C843,'Šifre izdelkov'!$A$2:$E$14,4,FALSE)</f>
        <v>1.67</v>
      </c>
      <c r="H843">
        <f>VLOOKUP(C843,'Šifre izdelkov'!$A$2:$E$14,5,FALSE)</f>
        <v>2.4215</v>
      </c>
      <c r="I843">
        <v>1</v>
      </c>
    </row>
    <row r="844" spans="1:9" hidden="1" x14ac:dyDescent="0.25">
      <c r="A844" s="1">
        <f t="shared" si="5"/>
        <v>45637</v>
      </c>
      <c r="B844" t="s">
        <v>11</v>
      </c>
      <c r="C844">
        <v>12</v>
      </c>
      <c r="D844" t="str">
        <f>VLOOKUP(C844,'Šifre izdelkov'!$A$2:$E$14,2,FALSE)</f>
        <v>Pršut</v>
      </c>
      <c r="E844" t="str">
        <f>VLOOKUP(C844,'Šifre izdelkov'!$A$2:$E$14,3,FALSE)</f>
        <v>Meso in mesni izdelki</v>
      </c>
      <c r="F844" t="s">
        <v>36</v>
      </c>
      <c r="G844">
        <f>VLOOKUP(C844,'Šifre izdelkov'!$A$2:$E$14,4,FALSE)</f>
        <v>8.75</v>
      </c>
      <c r="H844">
        <f>VLOOKUP(C844,'Šifre izdelkov'!$A$2:$E$14,5,FALSE)</f>
        <v>12.6875</v>
      </c>
      <c r="I844">
        <v>22</v>
      </c>
    </row>
    <row r="845" spans="1:9" hidden="1" x14ac:dyDescent="0.25">
      <c r="A845" s="1">
        <f t="shared" si="5"/>
        <v>45638</v>
      </c>
      <c r="B845" t="s">
        <v>9</v>
      </c>
      <c r="C845">
        <v>7</v>
      </c>
      <c r="D845" t="str">
        <f>VLOOKUP(C845,'Šifre izdelkov'!$A$2:$E$14,2,FALSE)</f>
        <v>Moka</v>
      </c>
      <c r="E845" t="str">
        <f>VLOOKUP(C845,'Šifre izdelkov'!$A$2:$E$14,3,FALSE)</f>
        <v>Osnovna živila</v>
      </c>
      <c r="F845" t="s">
        <v>35</v>
      </c>
      <c r="G845">
        <f>VLOOKUP(C845,'Šifre izdelkov'!$A$2:$E$14,4,FALSE)</f>
        <v>0.55000000000000004</v>
      </c>
      <c r="H845">
        <f>VLOOKUP(C845,'Šifre izdelkov'!$A$2:$E$14,5,FALSE)</f>
        <v>0.79749999999999999</v>
      </c>
      <c r="I845">
        <v>3</v>
      </c>
    </row>
    <row r="846" spans="1:9" hidden="1" x14ac:dyDescent="0.25">
      <c r="A846" s="1">
        <f t="shared" si="5"/>
        <v>45639</v>
      </c>
      <c r="B846" t="s">
        <v>10</v>
      </c>
      <c r="C846">
        <v>4</v>
      </c>
      <c r="D846" t="str">
        <f>VLOOKUP(C846,'Šifre izdelkov'!$A$2:$E$14,2,FALSE)</f>
        <v>Mleko</v>
      </c>
      <c r="E846" t="str">
        <f>VLOOKUP(C846,'Šifre izdelkov'!$A$2:$E$14,3,FALSE)</f>
        <v>Mleko in mlečni izdelki</v>
      </c>
      <c r="F846" t="s">
        <v>36</v>
      </c>
      <c r="G846">
        <f>VLOOKUP(C846,'Šifre izdelkov'!$A$2:$E$14,4,FALSE)</f>
        <v>0.8</v>
      </c>
      <c r="H846">
        <f>VLOOKUP(C846,'Šifre izdelkov'!$A$2:$E$14,5,FALSE)</f>
        <v>1.1599999999999999</v>
      </c>
      <c r="I846">
        <v>3</v>
      </c>
    </row>
    <row r="847" spans="1:9" hidden="1" x14ac:dyDescent="0.25">
      <c r="A847" s="1">
        <f t="shared" si="5"/>
        <v>45640</v>
      </c>
      <c r="B847" t="s">
        <v>11</v>
      </c>
      <c r="C847">
        <v>8</v>
      </c>
      <c r="D847" t="str">
        <f>VLOOKUP(C847,'Šifre izdelkov'!$A$2:$E$14,2,FALSE)</f>
        <v>Pelati</v>
      </c>
      <c r="E847" t="str">
        <f>VLOOKUP(C847,'Šifre izdelkov'!$A$2:$E$14,3,FALSE)</f>
        <v>Konzervirana hrana</v>
      </c>
      <c r="F847" t="s">
        <v>37</v>
      </c>
      <c r="G847">
        <f>VLOOKUP(C847,'Šifre izdelkov'!$A$2:$E$14,4,FALSE)</f>
        <v>1.9</v>
      </c>
      <c r="H847">
        <f>VLOOKUP(C847,'Šifre izdelkov'!$A$2:$E$14,5,FALSE)</f>
        <v>2.7549999999999999</v>
      </c>
      <c r="I847">
        <v>1</v>
      </c>
    </row>
    <row r="848" spans="1:9" hidden="1" x14ac:dyDescent="0.25">
      <c r="A848" s="1">
        <f t="shared" si="5"/>
        <v>45641</v>
      </c>
      <c r="B848" t="s">
        <v>9</v>
      </c>
      <c r="C848">
        <v>11</v>
      </c>
      <c r="D848" t="str">
        <f>VLOOKUP(C848,'Šifre izdelkov'!$A$2:$E$14,2,FALSE)</f>
        <v>Sladkor</v>
      </c>
      <c r="E848" t="str">
        <f>VLOOKUP(C848,'Šifre izdelkov'!$A$2:$E$14,3,FALSE)</f>
        <v>Osnovna živila</v>
      </c>
      <c r="F848" t="s">
        <v>33</v>
      </c>
      <c r="G848">
        <f>VLOOKUP(C848,'Šifre izdelkov'!$A$2:$E$14,4,FALSE)</f>
        <v>0.77</v>
      </c>
      <c r="H848">
        <f>VLOOKUP(C848,'Šifre izdelkov'!$A$2:$E$14,5,FALSE)</f>
        <v>1.1165</v>
      </c>
      <c r="I848">
        <v>7</v>
      </c>
    </row>
    <row r="849" spans="1:9" hidden="1" x14ac:dyDescent="0.25">
      <c r="A849" s="1">
        <f t="shared" si="5"/>
        <v>45642</v>
      </c>
      <c r="B849" t="s">
        <v>10</v>
      </c>
      <c r="C849">
        <v>11</v>
      </c>
      <c r="D849" t="str">
        <f>VLOOKUP(C849,'Šifre izdelkov'!$A$2:$E$14,2,FALSE)</f>
        <v>Sladkor</v>
      </c>
      <c r="E849" t="str">
        <f>VLOOKUP(C849,'Šifre izdelkov'!$A$2:$E$14,3,FALSE)</f>
        <v>Osnovna živila</v>
      </c>
      <c r="F849" t="s">
        <v>37</v>
      </c>
      <c r="G849">
        <f>VLOOKUP(C849,'Šifre izdelkov'!$A$2:$E$14,4,FALSE)</f>
        <v>0.77</v>
      </c>
      <c r="H849">
        <f>VLOOKUP(C849,'Šifre izdelkov'!$A$2:$E$14,5,FALSE)</f>
        <v>1.1165</v>
      </c>
      <c r="I849">
        <v>3</v>
      </c>
    </row>
    <row r="850" spans="1:9" hidden="1" x14ac:dyDescent="0.25">
      <c r="A850" s="1">
        <f t="shared" si="5"/>
        <v>45643</v>
      </c>
      <c r="B850" t="s">
        <v>11</v>
      </c>
      <c r="C850">
        <v>6</v>
      </c>
      <c r="D850" t="str">
        <f>VLOOKUP(C850,'Šifre izdelkov'!$A$2:$E$14,2,FALSE)</f>
        <v>Riž</v>
      </c>
      <c r="E850" t="str">
        <f>VLOOKUP(C850,'Šifre izdelkov'!$A$2:$E$14,3,FALSE)</f>
        <v>Testenine in riž</v>
      </c>
      <c r="F850" t="s">
        <v>37</v>
      </c>
      <c r="G850">
        <f>VLOOKUP(C850,'Šifre izdelkov'!$A$2:$E$14,4,FALSE)</f>
        <v>1.67</v>
      </c>
      <c r="H850">
        <f>VLOOKUP(C850,'Šifre izdelkov'!$A$2:$E$14,5,FALSE)</f>
        <v>2.4215</v>
      </c>
      <c r="I850">
        <v>12</v>
      </c>
    </row>
    <row r="851" spans="1:9" hidden="1" x14ac:dyDescent="0.25">
      <c r="A851" s="1">
        <f t="shared" si="5"/>
        <v>45644</v>
      </c>
      <c r="B851" t="s">
        <v>9</v>
      </c>
      <c r="C851">
        <v>9</v>
      </c>
      <c r="D851" t="str">
        <f>VLOOKUP(C851,'Šifre izdelkov'!$A$2:$E$14,2,FALSE)</f>
        <v>Sol</v>
      </c>
      <c r="E851" t="str">
        <f>VLOOKUP(C851,'Šifre izdelkov'!$A$2:$E$14,3,FALSE)</f>
        <v>Začimbe</v>
      </c>
      <c r="F851" t="s">
        <v>37</v>
      </c>
      <c r="G851">
        <f>VLOOKUP(C851,'Šifre izdelkov'!$A$2:$E$14,4,FALSE)</f>
        <v>0.7</v>
      </c>
      <c r="H851">
        <f>VLOOKUP(C851,'Šifre izdelkov'!$A$2:$E$14,5,FALSE)</f>
        <v>1.0149999999999999</v>
      </c>
      <c r="I851">
        <v>23</v>
      </c>
    </row>
    <row r="852" spans="1:9" hidden="1" x14ac:dyDescent="0.25">
      <c r="A852" s="1">
        <f t="shared" si="5"/>
        <v>45645</v>
      </c>
      <c r="B852" t="s">
        <v>10</v>
      </c>
      <c r="C852">
        <v>4</v>
      </c>
      <c r="D852" t="str">
        <f>VLOOKUP(C852,'Šifre izdelkov'!$A$2:$E$14,2,FALSE)</f>
        <v>Mleko</v>
      </c>
      <c r="E852" t="str">
        <f>VLOOKUP(C852,'Šifre izdelkov'!$A$2:$E$14,3,FALSE)</f>
        <v>Mleko in mlečni izdelki</v>
      </c>
      <c r="F852" t="s">
        <v>37</v>
      </c>
      <c r="G852">
        <f>VLOOKUP(C852,'Šifre izdelkov'!$A$2:$E$14,4,FALSE)</f>
        <v>0.8</v>
      </c>
      <c r="H852">
        <f>VLOOKUP(C852,'Šifre izdelkov'!$A$2:$E$14,5,FALSE)</f>
        <v>1.1599999999999999</v>
      </c>
      <c r="I852">
        <v>23</v>
      </c>
    </row>
    <row r="853" spans="1:9" x14ac:dyDescent="0.25">
      <c r="A853" s="1">
        <f t="shared" si="5"/>
        <v>45646</v>
      </c>
      <c r="B853" t="s">
        <v>11</v>
      </c>
      <c r="C853">
        <v>9</v>
      </c>
      <c r="D853" t="str">
        <f>VLOOKUP(C853,'Šifre izdelkov'!$A$2:$E$14,2,FALSE)</f>
        <v>Sol</v>
      </c>
      <c r="E853" t="str">
        <f>VLOOKUP(C853,'Šifre izdelkov'!$A$2:$E$14,3,FALSE)</f>
        <v>Začimbe</v>
      </c>
      <c r="F853" t="s">
        <v>33</v>
      </c>
      <c r="G853">
        <f>VLOOKUP(C853,'Šifre izdelkov'!$A$2:$E$14,4,FALSE)</f>
        <v>0.7</v>
      </c>
      <c r="H853">
        <f>VLOOKUP(C853,'Šifre izdelkov'!$A$2:$E$14,5,FALSE)</f>
        <v>1.0149999999999999</v>
      </c>
      <c r="I853">
        <v>29</v>
      </c>
    </row>
    <row r="854" spans="1:9" hidden="1" x14ac:dyDescent="0.25">
      <c r="A854" s="1">
        <f t="shared" si="5"/>
        <v>45647</v>
      </c>
      <c r="B854" t="s">
        <v>9</v>
      </c>
      <c r="C854">
        <v>12</v>
      </c>
      <c r="D854" t="str">
        <f>VLOOKUP(C854,'Šifre izdelkov'!$A$2:$E$14,2,FALSE)</f>
        <v>Pršut</v>
      </c>
      <c r="E854" t="str">
        <f>VLOOKUP(C854,'Šifre izdelkov'!$A$2:$E$14,3,FALSE)</f>
        <v>Meso in mesni izdelki</v>
      </c>
      <c r="F854" t="s">
        <v>34</v>
      </c>
      <c r="G854">
        <f>VLOOKUP(C854,'Šifre izdelkov'!$A$2:$E$14,4,FALSE)</f>
        <v>8.75</v>
      </c>
      <c r="H854">
        <f>VLOOKUP(C854,'Šifre izdelkov'!$A$2:$E$14,5,FALSE)</f>
        <v>12.6875</v>
      </c>
      <c r="I854">
        <v>18</v>
      </c>
    </row>
    <row r="855" spans="1:9" hidden="1" x14ac:dyDescent="0.25">
      <c r="A855" s="1">
        <f t="shared" si="5"/>
        <v>45648</v>
      </c>
      <c r="B855" t="s">
        <v>10</v>
      </c>
      <c r="C855">
        <v>6</v>
      </c>
      <c r="D855" t="str">
        <f>VLOOKUP(C855,'Šifre izdelkov'!$A$2:$E$14,2,FALSE)</f>
        <v>Riž</v>
      </c>
      <c r="E855" t="str">
        <f>VLOOKUP(C855,'Šifre izdelkov'!$A$2:$E$14,3,FALSE)</f>
        <v>Testenine in riž</v>
      </c>
      <c r="F855" t="s">
        <v>34</v>
      </c>
      <c r="G855">
        <f>VLOOKUP(C855,'Šifre izdelkov'!$A$2:$E$14,4,FALSE)</f>
        <v>1.67</v>
      </c>
      <c r="H855">
        <f>VLOOKUP(C855,'Šifre izdelkov'!$A$2:$E$14,5,FALSE)</f>
        <v>2.4215</v>
      </c>
      <c r="I855">
        <v>8</v>
      </c>
    </row>
    <row r="856" spans="1:9" hidden="1" x14ac:dyDescent="0.25">
      <c r="A856" s="1">
        <f t="shared" si="5"/>
        <v>45649</v>
      </c>
      <c r="B856" t="s">
        <v>11</v>
      </c>
      <c r="C856">
        <v>3</v>
      </c>
      <c r="D856" t="str">
        <f>VLOOKUP(C856,'Šifre izdelkov'!$A$2:$E$14,2,FALSE)</f>
        <v>Čaj</v>
      </c>
      <c r="E856" t="str">
        <f>VLOOKUP(C856,'Šifre izdelkov'!$A$2:$E$14,3,FALSE)</f>
        <v>Napitki</v>
      </c>
      <c r="F856" t="s">
        <v>34</v>
      </c>
      <c r="G856">
        <f>VLOOKUP(C856,'Šifre izdelkov'!$A$2:$E$14,4,FALSE)</f>
        <v>0.25</v>
      </c>
      <c r="H856">
        <f>VLOOKUP(C856,'Šifre izdelkov'!$A$2:$E$14,5,FALSE)</f>
        <v>0.36249999999999999</v>
      </c>
      <c r="I856">
        <v>16</v>
      </c>
    </row>
    <row r="857" spans="1:9" hidden="1" x14ac:dyDescent="0.25">
      <c r="A857" s="1">
        <f t="shared" si="5"/>
        <v>45650</v>
      </c>
      <c r="B857" t="s">
        <v>9</v>
      </c>
      <c r="C857">
        <v>10</v>
      </c>
      <c r="D857" t="str">
        <f>VLOOKUP(C857,'Šifre izdelkov'!$A$2:$E$14,2,FALSE)</f>
        <v>Maslo</v>
      </c>
      <c r="E857" t="str">
        <f>VLOOKUP(C857,'Šifre izdelkov'!$A$2:$E$14,3,FALSE)</f>
        <v>Mleko in mlečni izdelki</v>
      </c>
      <c r="F857" t="s">
        <v>34</v>
      </c>
      <c r="G857">
        <f>VLOOKUP(C857,'Šifre izdelkov'!$A$2:$E$14,4,FALSE)</f>
        <v>0.98</v>
      </c>
      <c r="H857">
        <f>VLOOKUP(C857,'Šifre izdelkov'!$A$2:$E$14,5,FALSE)</f>
        <v>1.421</v>
      </c>
      <c r="I857">
        <v>4</v>
      </c>
    </row>
    <row r="858" spans="1:9" hidden="1" x14ac:dyDescent="0.25">
      <c r="A858" s="1">
        <f t="shared" si="5"/>
        <v>45651</v>
      </c>
      <c r="B858" t="s">
        <v>10</v>
      </c>
      <c r="C858">
        <v>6</v>
      </c>
      <c r="D858" t="str">
        <f>VLOOKUP(C858,'Šifre izdelkov'!$A$2:$E$14,2,FALSE)</f>
        <v>Riž</v>
      </c>
      <c r="E858" t="str">
        <f>VLOOKUP(C858,'Šifre izdelkov'!$A$2:$E$14,3,FALSE)</f>
        <v>Testenine in riž</v>
      </c>
      <c r="F858" t="s">
        <v>35</v>
      </c>
      <c r="G858">
        <f>VLOOKUP(C858,'Šifre izdelkov'!$A$2:$E$14,4,FALSE)</f>
        <v>1.67</v>
      </c>
      <c r="H858">
        <f>VLOOKUP(C858,'Šifre izdelkov'!$A$2:$E$14,5,FALSE)</f>
        <v>2.4215</v>
      </c>
      <c r="I858">
        <v>9</v>
      </c>
    </row>
    <row r="859" spans="1:9" hidden="1" x14ac:dyDescent="0.25">
      <c r="A859" s="1">
        <f t="shared" si="5"/>
        <v>45652</v>
      </c>
      <c r="B859" t="s">
        <v>11</v>
      </c>
      <c r="C859">
        <v>5</v>
      </c>
      <c r="D859" t="str">
        <f>VLOOKUP(C859,'Šifre izdelkov'!$A$2:$E$14,2,FALSE)</f>
        <v>Olje</v>
      </c>
      <c r="E859" t="str">
        <f>VLOOKUP(C859,'Šifre izdelkov'!$A$2:$E$14,3,FALSE)</f>
        <v>Osnovna živila</v>
      </c>
      <c r="F859" t="s">
        <v>36</v>
      </c>
      <c r="G859">
        <f>VLOOKUP(C859,'Šifre izdelkov'!$A$2:$E$14,4,FALSE)</f>
        <v>2.1</v>
      </c>
      <c r="H859">
        <f>VLOOKUP(C859,'Šifre izdelkov'!$A$2:$E$14,5,FALSE)</f>
        <v>3.0449999999999999</v>
      </c>
      <c r="I859">
        <v>2</v>
      </c>
    </row>
    <row r="860" spans="1:9" hidden="1" x14ac:dyDescent="0.25">
      <c r="A860" s="1">
        <f t="shared" si="5"/>
        <v>45653</v>
      </c>
      <c r="B860" t="s">
        <v>9</v>
      </c>
      <c r="C860">
        <v>2</v>
      </c>
      <c r="D860" t="str">
        <f>VLOOKUP(C860,'Šifre izdelkov'!$A$2:$E$14,2,FALSE)</f>
        <v>Kakav</v>
      </c>
      <c r="E860" t="str">
        <f>VLOOKUP(C860,'Šifre izdelkov'!$A$2:$E$14,3,FALSE)</f>
        <v>Napitki</v>
      </c>
      <c r="F860" t="s">
        <v>37</v>
      </c>
      <c r="G860">
        <f>VLOOKUP(C860,'Šifre izdelkov'!$A$2:$E$14,4,FALSE)</f>
        <v>0.3</v>
      </c>
      <c r="H860">
        <f>VLOOKUP(C860,'Šifre izdelkov'!$A$2:$E$14,5,FALSE)</f>
        <v>0.435</v>
      </c>
      <c r="I860">
        <v>21</v>
      </c>
    </row>
    <row r="861" spans="1:9" hidden="1" x14ac:dyDescent="0.25">
      <c r="A861" s="1">
        <f t="shared" si="5"/>
        <v>45654</v>
      </c>
      <c r="B861" t="s">
        <v>10</v>
      </c>
      <c r="C861">
        <v>4</v>
      </c>
      <c r="D861" t="str">
        <f>VLOOKUP(C861,'Šifre izdelkov'!$A$2:$E$14,2,FALSE)</f>
        <v>Mleko</v>
      </c>
      <c r="E861" t="str">
        <f>VLOOKUP(C861,'Šifre izdelkov'!$A$2:$E$14,3,FALSE)</f>
        <v>Mleko in mlečni izdelki</v>
      </c>
      <c r="F861" t="s">
        <v>33</v>
      </c>
      <c r="G861">
        <f>VLOOKUP(C861,'Šifre izdelkov'!$A$2:$E$14,4,FALSE)</f>
        <v>0.8</v>
      </c>
      <c r="H861">
        <f>VLOOKUP(C861,'Šifre izdelkov'!$A$2:$E$14,5,FALSE)</f>
        <v>1.1599999999999999</v>
      </c>
      <c r="I861">
        <v>25</v>
      </c>
    </row>
    <row r="862" spans="1:9" hidden="1" x14ac:dyDescent="0.25">
      <c r="A862" s="1">
        <f t="shared" si="5"/>
        <v>45655</v>
      </c>
      <c r="B862" t="s">
        <v>11</v>
      </c>
      <c r="C862">
        <v>12</v>
      </c>
      <c r="D862" t="str">
        <f>VLOOKUP(C862,'Šifre izdelkov'!$A$2:$E$14,2,FALSE)</f>
        <v>Pršut</v>
      </c>
      <c r="E862" t="str">
        <f>VLOOKUP(C862,'Šifre izdelkov'!$A$2:$E$14,3,FALSE)</f>
        <v>Meso in mesni izdelki</v>
      </c>
      <c r="F862" t="s">
        <v>33</v>
      </c>
      <c r="G862">
        <f>VLOOKUP(C862,'Šifre izdelkov'!$A$2:$E$14,4,FALSE)</f>
        <v>8.75</v>
      </c>
      <c r="H862">
        <f>VLOOKUP(C862,'Šifre izdelkov'!$A$2:$E$14,5,FALSE)</f>
        <v>12.6875</v>
      </c>
      <c r="I862">
        <v>26</v>
      </c>
    </row>
    <row r="863" spans="1:9" hidden="1" x14ac:dyDescent="0.25">
      <c r="A863" s="1">
        <f t="shared" si="5"/>
        <v>45656</v>
      </c>
      <c r="B863" t="s">
        <v>9</v>
      </c>
      <c r="C863">
        <v>12</v>
      </c>
      <c r="D863" t="str">
        <f>VLOOKUP(C863,'Šifre izdelkov'!$A$2:$E$14,2,FALSE)</f>
        <v>Pršut</v>
      </c>
      <c r="E863" t="str">
        <f>VLOOKUP(C863,'Šifre izdelkov'!$A$2:$E$14,3,FALSE)</f>
        <v>Meso in mesni izdelki</v>
      </c>
      <c r="F863" t="s">
        <v>34</v>
      </c>
      <c r="G863">
        <f>VLOOKUP(C863,'Šifre izdelkov'!$A$2:$E$14,4,FALSE)</f>
        <v>8.75</v>
      </c>
      <c r="H863">
        <f>VLOOKUP(C863,'Šifre izdelkov'!$A$2:$E$14,5,FALSE)</f>
        <v>12.6875</v>
      </c>
      <c r="I863">
        <v>1</v>
      </c>
    </row>
    <row r="864" spans="1:9" hidden="1" x14ac:dyDescent="0.25">
      <c r="A864" s="1">
        <f t="shared" si="5"/>
        <v>45657</v>
      </c>
      <c r="B864" t="s">
        <v>10</v>
      </c>
      <c r="C864">
        <v>5</v>
      </c>
      <c r="D864" t="str">
        <f>VLOOKUP(C864,'Šifre izdelkov'!$A$2:$E$14,2,FALSE)</f>
        <v>Olje</v>
      </c>
      <c r="E864" t="str">
        <f>VLOOKUP(C864,'Šifre izdelkov'!$A$2:$E$14,3,FALSE)</f>
        <v>Osnovna živila</v>
      </c>
      <c r="F864" t="s">
        <v>35</v>
      </c>
      <c r="G864">
        <f>VLOOKUP(C864,'Šifre izdelkov'!$A$2:$E$14,4,FALSE)</f>
        <v>2.1</v>
      </c>
      <c r="H864">
        <f>VLOOKUP(C864,'Šifre izdelkov'!$A$2:$E$14,5,FALSE)</f>
        <v>3.0449999999999999</v>
      </c>
      <c r="I864">
        <v>2</v>
      </c>
    </row>
    <row r="865" spans="1:9" hidden="1" x14ac:dyDescent="0.25">
      <c r="A865" s="1">
        <f t="shared" si="5"/>
        <v>45658</v>
      </c>
      <c r="B865" t="s">
        <v>11</v>
      </c>
      <c r="C865">
        <v>5</v>
      </c>
      <c r="D865" t="str">
        <f>VLOOKUP(C865,'Šifre izdelkov'!$A$2:$E$14,2,FALSE)</f>
        <v>Olje</v>
      </c>
      <c r="E865" t="str">
        <f>VLOOKUP(C865,'Šifre izdelkov'!$A$2:$E$14,3,FALSE)</f>
        <v>Osnovna živila</v>
      </c>
      <c r="F865" t="s">
        <v>36</v>
      </c>
      <c r="G865">
        <f>VLOOKUP(C865,'Šifre izdelkov'!$A$2:$E$14,4,FALSE)</f>
        <v>2.1</v>
      </c>
      <c r="H865">
        <f>VLOOKUP(C865,'Šifre izdelkov'!$A$2:$E$14,5,FALSE)</f>
        <v>3.0449999999999999</v>
      </c>
      <c r="I865">
        <v>7</v>
      </c>
    </row>
    <row r="866" spans="1:9" hidden="1" x14ac:dyDescent="0.25">
      <c r="A866" s="1">
        <f t="shared" si="5"/>
        <v>45659</v>
      </c>
      <c r="B866" t="s">
        <v>9</v>
      </c>
      <c r="C866">
        <v>12</v>
      </c>
      <c r="D866" t="str">
        <f>VLOOKUP(C866,'Šifre izdelkov'!$A$2:$E$14,2,FALSE)</f>
        <v>Pršut</v>
      </c>
      <c r="E866" t="str">
        <f>VLOOKUP(C866,'Šifre izdelkov'!$A$2:$E$14,3,FALSE)</f>
        <v>Meso in mesni izdelki</v>
      </c>
      <c r="F866" t="s">
        <v>37</v>
      </c>
      <c r="G866">
        <f>VLOOKUP(C866,'Šifre izdelkov'!$A$2:$E$14,4,FALSE)</f>
        <v>8.75</v>
      </c>
      <c r="H866">
        <f>VLOOKUP(C866,'Šifre izdelkov'!$A$2:$E$14,5,FALSE)</f>
        <v>12.6875</v>
      </c>
      <c r="I866">
        <v>9</v>
      </c>
    </row>
    <row r="867" spans="1:9" hidden="1" x14ac:dyDescent="0.25">
      <c r="A867" s="1">
        <f t="shared" si="5"/>
        <v>45660</v>
      </c>
      <c r="B867" t="s">
        <v>10</v>
      </c>
      <c r="C867">
        <v>13</v>
      </c>
      <c r="D867" t="str">
        <f>VLOOKUP(C867,'Šifre izdelkov'!$A$2:$E$14,2,FALSE)</f>
        <v>Rezanci</v>
      </c>
      <c r="E867" t="str">
        <f>VLOOKUP(C867,'Šifre izdelkov'!$A$2:$E$14,3,FALSE)</f>
        <v>Testenine in riž</v>
      </c>
      <c r="F867" t="s">
        <v>33</v>
      </c>
      <c r="G867">
        <f>VLOOKUP(C867,'Šifre izdelkov'!$A$2:$E$14,4,FALSE)</f>
        <v>0.8</v>
      </c>
      <c r="H867">
        <f>VLOOKUP(C867,'Šifre izdelkov'!$A$2:$E$14,5,FALSE)</f>
        <v>1.1599999999999999</v>
      </c>
      <c r="I867">
        <v>21</v>
      </c>
    </row>
    <row r="868" spans="1:9" hidden="1" x14ac:dyDescent="0.25">
      <c r="A868" s="1">
        <f t="shared" si="5"/>
        <v>45661</v>
      </c>
      <c r="B868" t="s">
        <v>11</v>
      </c>
      <c r="C868">
        <v>4</v>
      </c>
      <c r="D868" t="str">
        <f>VLOOKUP(C868,'Šifre izdelkov'!$A$2:$E$14,2,FALSE)</f>
        <v>Mleko</v>
      </c>
      <c r="E868" t="str">
        <f>VLOOKUP(C868,'Šifre izdelkov'!$A$2:$E$14,3,FALSE)</f>
        <v>Mleko in mlečni izdelki</v>
      </c>
      <c r="F868" t="s">
        <v>34</v>
      </c>
      <c r="G868">
        <f>VLOOKUP(C868,'Šifre izdelkov'!$A$2:$E$14,4,FALSE)</f>
        <v>0.8</v>
      </c>
      <c r="H868">
        <f>VLOOKUP(C868,'Šifre izdelkov'!$A$2:$E$14,5,FALSE)</f>
        <v>1.1599999999999999</v>
      </c>
      <c r="I868">
        <v>1</v>
      </c>
    </row>
    <row r="869" spans="1:9" hidden="1" x14ac:dyDescent="0.25">
      <c r="A869" s="1">
        <f t="shared" si="5"/>
        <v>45662</v>
      </c>
      <c r="B869" t="s">
        <v>9</v>
      </c>
      <c r="C869">
        <v>5</v>
      </c>
      <c r="D869" t="str">
        <f>VLOOKUP(C869,'Šifre izdelkov'!$A$2:$E$14,2,FALSE)</f>
        <v>Olje</v>
      </c>
      <c r="E869" t="str">
        <f>VLOOKUP(C869,'Šifre izdelkov'!$A$2:$E$14,3,FALSE)</f>
        <v>Osnovna živila</v>
      </c>
      <c r="F869" t="s">
        <v>34</v>
      </c>
      <c r="G869">
        <f>VLOOKUP(C869,'Šifre izdelkov'!$A$2:$E$14,4,FALSE)</f>
        <v>2.1</v>
      </c>
      <c r="H869">
        <f>VLOOKUP(C869,'Šifre izdelkov'!$A$2:$E$14,5,FALSE)</f>
        <v>3.0449999999999999</v>
      </c>
      <c r="I869">
        <v>29</v>
      </c>
    </row>
    <row r="870" spans="1:9" hidden="1" x14ac:dyDescent="0.25">
      <c r="A870" s="1">
        <f t="shared" si="5"/>
        <v>45663</v>
      </c>
      <c r="B870" t="s">
        <v>10</v>
      </c>
      <c r="C870">
        <v>12</v>
      </c>
      <c r="D870" t="str">
        <f>VLOOKUP(C870,'Šifre izdelkov'!$A$2:$E$14,2,FALSE)</f>
        <v>Pršut</v>
      </c>
      <c r="E870" t="str">
        <f>VLOOKUP(C870,'Šifre izdelkov'!$A$2:$E$14,3,FALSE)</f>
        <v>Meso in mesni izdelki</v>
      </c>
      <c r="F870" t="s">
        <v>34</v>
      </c>
      <c r="G870">
        <f>VLOOKUP(C870,'Šifre izdelkov'!$A$2:$E$14,4,FALSE)</f>
        <v>8.75</v>
      </c>
      <c r="H870">
        <f>VLOOKUP(C870,'Šifre izdelkov'!$A$2:$E$14,5,FALSE)</f>
        <v>12.6875</v>
      </c>
      <c r="I870">
        <v>9</v>
      </c>
    </row>
    <row r="871" spans="1:9" hidden="1" x14ac:dyDescent="0.25">
      <c r="A871" s="1">
        <f t="shared" si="5"/>
        <v>45664</v>
      </c>
      <c r="B871" t="s">
        <v>11</v>
      </c>
      <c r="C871">
        <v>7</v>
      </c>
      <c r="D871" t="str">
        <f>VLOOKUP(C871,'Šifre izdelkov'!$A$2:$E$14,2,FALSE)</f>
        <v>Moka</v>
      </c>
      <c r="E871" t="str">
        <f>VLOOKUP(C871,'Šifre izdelkov'!$A$2:$E$14,3,FALSE)</f>
        <v>Osnovna živila</v>
      </c>
      <c r="F871" t="s">
        <v>34</v>
      </c>
      <c r="G871">
        <f>VLOOKUP(C871,'Šifre izdelkov'!$A$2:$E$14,4,FALSE)</f>
        <v>0.55000000000000004</v>
      </c>
      <c r="H871">
        <f>VLOOKUP(C871,'Šifre izdelkov'!$A$2:$E$14,5,FALSE)</f>
        <v>0.79749999999999999</v>
      </c>
      <c r="I871">
        <v>23</v>
      </c>
    </row>
    <row r="872" spans="1:9" hidden="1" x14ac:dyDescent="0.25">
      <c r="A872" s="1">
        <f t="shared" si="5"/>
        <v>45665</v>
      </c>
      <c r="B872" t="s">
        <v>9</v>
      </c>
      <c r="C872">
        <v>12</v>
      </c>
      <c r="D872" t="str">
        <f>VLOOKUP(C872,'Šifre izdelkov'!$A$2:$E$14,2,FALSE)</f>
        <v>Pršut</v>
      </c>
      <c r="E872" t="str">
        <f>VLOOKUP(C872,'Šifre izdelkov'!$A$2:$E$14,3,FALSE)</f>
        <v>Meso in mesni izdelki</v>
      </c>
      <c r="F872" t="s">
        <v>35</v>
      </c>
      <c r="G872">
        <f>VLOOKUP(C872,'Šifre izdelkov'!$A$2:$E$14,4,FALSE)</f>
        <v>8.75</v>
      </c>
      <c r="H872">
        <f>VLOOKUP(C872,'Šifre izdelkov'!$A$2:$E$14,5,FALSE)</f>
        <v>12.6875</v>
      </c>
      <c r="I872">
        <v>16</v>
      </c>
    </row>
    <row r="873" spans="1:9" hidden="1" x14ac:dyDescent="0.25">
      <c r="A873" s="1">
        <f t="shared" si="5"/>
        <v>45666</v>
      </c>
      <c r="B873" t="s">
        <v>10</v>
      </c>
      <c r="C873">
        <v>8</v>
      </c>
      <c r="D873" t="str">
        <f>VLOOKUP(C873,'Šifre izdelkov'!$A$2:$E$14,2,FALSE)</f>
        <v>Pelati</v>
      </c>
      <c r="E873" t="str">
        <f>VLOOKUP(C873,'Šifre izdelkov'!$A$2:$E$14,3,FALSE)</f>
        <v>Konzervirana hrana</v>
      </c>
      <c r="F873" t="s">
        <v>36</v>
      </c>
      <c r="G873">
        <f>VLOOKUP(C873,'Šifre izdelkov'!$A$2:$E$14,4,FALSE)</f>
        <v>1.9</v>
      </c>
      <c r="H873">
        <f>VLOOKUP(C873,'Šifre izdelkov'!$A$2:$E$14,5,FALSE)</f>
        <v>2.7549999999999999</v>
      </c>
      <c r="I873">
        <v>20</v>
      </c>
    </row>
    <row r="874" spans="1:9" hidden="1" x14ac:dyDescent="0.25">
      <c r="A874" s="1">
        <f t="shared" si="5"/>
        <v>45667</v>
      </c>
      <c r="B874" t="s">
        <v>11</v>
      </c>
      <c r="C874">
        <v>12</v>
      </c>
      <c r="D874" t="str">
        <f>VLOOKUP(C874,'Šifre izdelkov'!$A$2:$E$14,2,FALSE)</f>
        <v>Pršut</v>
      </c>
      <c r="E874" t="str">
        <f>VLOOKUP(C874,'Šifre izdelkov'!$A$2:$E$14,3,FALSE)</f>
        <v>Meso in mesni izdelki</v>
      </c>
      <c r="F874" t="s">
        <v>37</v>
      </c>
      <c r="G874">
        <f>VLOOKUP(C874,'Šifre izdelkov'!$A$2:$E$14,4,FALSE)</f>
        <v>8.75</v>
      </c>
      <c r="H874">
        <f>VLOOKUP(C874,'Šifre izdelkov'!$A$2:$E$14,5,FALSE)</f>
        <v>12.6875</v>
      </c>
      <c r="I874">
        <v>24</v>
      </c>
    </row>
    <row r="875" spans="1:9" hidden="1" x14ac:dyDescent="0.25">
      <c r="A875" s="1">
        <f t="shared" si="5"/>
        <v>45668</v>
      </c>
      <c r="B875" t="s">
        <v>9</v>
      </c>
      <c r="C875">
        <v>4</v>
      </c>
      <c r="D875" t="str">
        <f>VLOOKUP(C875,'Šifre izdelkov'!$A$2:$E$14,2,FALSE)</f>
        <v>Mleko</v>
      </c>
      <c r="E875" t="str">
        <f>VLOOKUP(C875,'Šifre izdelkov'!$A$2:$E$14,3,FALSE)</f>
        <v>Mleko in mlečni izdelki</v>
      </c>
      <c r="F875" t="s">
        <v>33</v>
      </c>
      <c r="G875">
        <f>VLOOKUP(C875,'Šifre izdelkov'!$A$2:$E$14,4,FALSE)</f>
        <v>0.8</v>
      </c>
      <c r="H875">
        <f>VLOOKUP(C875,'Šifre izdelkov'!$A$2:$E$14,5,FALSE)</f>
        <v>1.1599999999999999</v>
      </c>
      <c r="I875">
        <v>21</v>
      </c>
    </row>
    <row r="876" spans="1:9" hidden="1" x14ac:dyDescent="0.25">
      <c r="A876" s="1">
        <f t="shared" si="5"/>
        <v>45669</v>
      </c>
      <c r="B876" t="s">
        <v>10</v>
      </c>
      <c r="C876">
        <v>1</v>
      </c>
      <c r="D876" t="str">
        <f>VLOOKUP(C876,'Šifre izdelkov'!$A$2:$E$14,2,FALSE)</f>
        <v>Kava</v>
      </c>
      <c r="E876" t="str">
        <f>VLOOKUP(C876,'Šifre izdelkov'!$A$2:$E$14,3,FALSE)</f>
        <v>Napitki</v>
      </c>
      <c r="F876" t="s">
        <v>34</v>
      </c>
      <c r="G876">
        <f>VLOOKUP(C876,'Šifre izdelkov'!$A$2:$E$14,4,FALSE)</f>
        <v>0.5</v>
      </c>
      <c r="H876">
        <f>VLOOKUP(C876,'Šifre izdelkov'!$A$2:$E$14,5,FALSE)</f>
        <v>0.72499999999999998</v>
      </c>
      <c r="I876">
        <v>8</v>
      </c>
    </row>
    <row r="877" spans="1:9" hidden="1" x14ac:dyDescent="0.25">
      <c r="A877" s="1">
        <f t="shared" si="5"/>
        <v>45670</v>
      </c>
      <c r="B877" t="s">
        <v>11</v>
      </c>
      <c r="C877">
        <v>4</v>
      </c>
      <c r="D877" t="str">
        <f>VLOOKUP(C877,'Šifre izdelkov'!$A$2:$E$14,2,FALSE)</f>
        <v>Mleko</v>
      </c>
      <c r="E877" t="str">
        <f>VLOOKUP(C877,'Šifre izdelkov'!$A$2:$E$14,3,FALSE)</f>
        <v>Mleko in mlečni izdelki</v>
      </c>
      <c r="F877" t="s">
        <v>35</v>
      </c>
      <c r="G877">
        <f>VLOOKUP(C877,'Šifre izdelkov'!$A$2:$E$14,4,FALSE)</f>
        <v>0.8</v>
      </c>
      <c r="H877">
        <f>VLOOKUP(C877,'Šifre izdelkov'!$A$2:$E$14,5,FALSE)</f>
        <v>1.1599999999999999</v>
      </c>
      <c r="I877">
        <v>22</v>
      </c>
    </row>
    <row r="878" spans="1:9" hidden="1" x14ac:dyDescent="0.25">
      <c r="A878" s="1">
        <f t="shared" si="5"/>
        <v>45671</v>
      </c>
      <c r="B878" t="s">
        <v>9</v>
      </c>
      <c r="C878">
        <v>2</v>
      </c>
      <c r="D878" t="str">
        <f>VLOOKUP(C878,'Šifre izdelkov'!$A$2:$E$14,2,FALSE)</f>
        <v>Kakav</v>
      </c>
      <c r="E878" t="str">
        <f>VLOOKUP(C878,'Šifre izdelkov'!$A$2:$E$14,3,FALSE)</f>
        <v>Napitki</v>
      </c>
      <c r="F878" t="s">
        <v>36</v>
      </c>
      <c r="G878">
        <f>VLOOKUP(C878,'Šifre izdelkov'!$A$2:$E$14,4,FALSE)</f>
        <v>0.3</v>
      </c>
      <c r="H878">
        <f>VLOOKUP(C878,'Šifre izdelkov'!$A$2:$E$14,5,FALSE)</f>
        <v>0.435</v>
      </c>
      <c r="I878">
        <v>19</v>
      </c>
    </row>
    <row r="879" spans="1:9" hidden="1" x14ac:dyDescent="0.25">
      <c r="A879" s="1">
        <f t="shared" si="5"/>
        <v>45672</v>
      </c>
      <c r="B879" t="s">
        <v>10</v>
      </c>
      <c r="C879">
        <v>3</v>
      </c>
      <c r="D879" t="str">
        <f>VLOOKUP(C879,'Šifre izdelkov'!$A$2:$E$14,2,FALSE)</f>
        <v>Čaj</v>
      </c>
      <c r="E879" t="str">
        <f>VLOOKUP(C879,'Šifre izdelkov'!$A$2:$E$14,3,FALSE)</f>
        <v>Napitki</v>
      </c>
      <c r="F879" t="s">
        <v>37</v>
      </c>
      <c r="G879">
        <f>VLOOKUP(C879,'Šifre izdelkov'!$A$2:$E$14,4,FALSE)</f>
        <v>0.25</v>
      </c>
      <c r="H879">
        <f>VLOOKUP(C879,'Šifre izdelkov'!$A$2:$E$14,5,FALSE)</f>
        <v>0.36249999999999999</v>
      </c>
      <c r="I879">
        <v>29</v>
      </c>
    </row>
    <row r="880" spans="1:9" hidden="1" x14ac:dyDescent="0.25">
      <c r="A880" s="1">
        <f t="shared" si="5"/>
        <v>45673</v>
      </c>
      <c r="B880" t="s">
        <v>11</v>
      </c>
      <c r="C880">
        <v>5</v>
      </c>
      <c r="D880" t="str">
        <f>VLOOKUP(C880,'Šifre izdelkov'!$A$2:$E$14,2,FALSE)</f>
        <v>Olje</v>
      </c>
      <c r="E880" t="str">
        <f>VLOOKUP(C880,'Šifre izdelkov'!$A$2:$E$14,3,FALSE)</f>
        <v>Osnovna živila</v>
      </c>
      <c r="F880" t="s">
        <v>33</v>
      </c>
      <c r="G880">
        <f>VLOOKUP(C880,'Šifre izdelkov'!$A$2:$E$14,4,FALSE)</f>
        <v>2.1</v>
      </c>
      <c r="H880">
        <f>VLOOKUP(C880,'Šifre izdelkov'!$A$2:$E$14,5,FALSE)</f>
        <v>3.0449999999999999</v>
      </c>
      <c r="I880">
        <v>21</v>
      </c>
    </row>
    <row r="881" spans="1:9" hidden="1" x14ac:dyDescent="0.25">
      <c r="A881" s="1">
        <f t="shared" si="5"/>
        <v>45674</v>
      </c>
      <c r="B881" t="s">
        <v>9</v>
      </c>
      <c r="C881">
        <v>6</v>
      </c>
      <c r="D881" t="str">
        <f>VLOOKUP(C881,'Šifre izdelkov'!$A$2:$E$14,2,FALSE)</f>
        <v>Riž</v>
      </c>
      <c r="E881" t="str">
        <f>VLOOKUP(C881,'Šifre izdelkov'!$A$2:$E$14,3,FALSE)</f>
        <v>Testenine in riž</v>
      </c>
      <c r="F881" t="s">
        <v>33</v>
      </c>
      <c r="G881">
        <f>VLOOKUP(C881,'Šifre izdelkov'!$A$2:$E$14,4,FALSE)</f>
        <v>1.67</v>
      </c>
      <c r="H881">
        <f>VLOOKUP(C881,'Šifre izdelkov'!$A$2:$E$14,5,FALSE)</f>
        <v>2.4215</v>
      </c>
      <c r="I881">
        <v>26</v>
      </c>
    </row>
    <row r="882" spans="1:9" hidden="1" x14ac:dyDescent="0.25">
      <c r="A882" s="1">
        <f t="shared" si="5"/>
        <v>45675</v>
      </c>
      <c r="B882" t="s">
        <v>10</v>
      </c>
      <c r="C882">
        <v>2</v>
      </c>
      <c r="D882" t="str">
        <f>VLOOKUP(C882,'Šifre izdelkov'!$A$2:$E$14,2,FALSE)</f>
        <v>Kakav</v>
      </c>
      <c r="E882" t="str">
        <f>VLOOKUP(C882,'Šifre izdelkov'!$A$2:$E$14,3,FALSE)</f>
        <v>Napitki</v>
      </c>
      <c r="F882" t="s">
        <v>33</v>
      </c>
      <c r="G882">
        <f>VLOOKUP(C882,'Šifre izdelkov'!$A$2:$E$14,4,FALSE)</f>
        <v>0.3</v>
      </c>
      <c r="H882">
        <f>VLOOKUP(C882,'Šifre izdelkov'!$A$2:$E$14,5,FALSE)</f>
        <v>0.435</v>
      </c>
      <c r="I882">
        <v>30</v>
      </c>
    </row>
    <row r="883" spans="1:9" x14ac:dyDescent="0.25">
      <c r="A883" s="1">
        <f t="shared" si="5"/>
        <v>45676</v>
      </c>
      <c r="B883" t="s">
        <v>11</v>
      </c>
      <c r="C883">
        <v>9</v>
      </c>
      <c r="D883" t="str">
        <f>VLOOKUP(C883,'Šifre izdelkov'!$A$2:$E$14,2,FALSE)</f>
        <v>Sol</v>
      </c>
      <c r="E883" t="str">
        <f>VLOOKUP(C883,'Šifre izdelkov'!$A$2:$E$14,3,FALSE)</f>
        <v>Začimbe</v>
      </c>
      <c r="F883" t="s">
        <v>33</v>
      </c>
      <c r="G883">
        <f>VLOOKUP(C883,'Šifre izdelkov'!$A$2:$E$14,4,FALSE)</f>
        <v>0.7</v>
      </c>
      <c r="H883">
        <f>VLOOKUP(C883,'Šifre izdelkov'!$A$2:$E$14,5,FALSE)</f>
        <v>1.0149999999999999</v>
      </c>
      <c r="I883">
        <v>10</v>
      </c>
    </row>
    <row r="884" spans="1:9" hidden="1" x14ac:dyDescent="0.25">
      <c r="A884" s="1">
        <f t="shared" si="5"/>
        <v>45677</v>
      </c>
      <c r="B884" t="s">
        <v>9</v>
      </c>
      <c r="C884">
        <v>6</v>
      </c>
      <c r="D884" t="str">
        <f>VLOOKUP(C884,'Šifre izdelkov'!$A$2:$E$14,2,FALSE)</f>
        <v>Riž</v>
      </c>
      <c r="E884" t="str">
        <f>VLOOKUP(C884,'Šifre izdelkov'!$A$2:$E$14,3,FALSE)</f>
        <v>Testenine in riž</v>
      </c>
      <c r="F884" t="s">
        <v>33</v>
      </c>
      <c r="G884">
        <f>VLOOKUP(C884,'Šifre izdelkov'!$A$2:$E$14,4,FALSE)</f>
        <v>1.67</v>
      </c>
      <c r="H884">
        <f>VLOOKUP(C884,'Šifre izdelkov'!$A$2:$E$14,5,FALSE)</f>
        <v>2.4215</v>
      </c>
      <c r="I884">
        <v>23</v>
      </c>
    </row>
    <row r="885" spans="1:9" hidden="1" x14ac:dyDescent="0.25">
      <c r="A885" s="1">
        <f t="shared" si="5"/>
        <v>45678</v>
      </c>
      <c r="B885" t="s">
        <v>10</v>
      </c>
      <c r="C885">
        <v>10</v>
      </c>
      <c r="D885" t="str">
        <f>VLOOKUP(C885,'Šifre izdelkov'!$A$2:$E$14,2,FALSE)</f>
        <v>Maslo</v>
      </c>
      <c r="E885" t="str">
        <f>VLOOKUP(C885,'Šifre izdelkov'!$A$2:$E$14,3,FALSE)</f>
        <v>Mleko in mlečni izdelki</v>
      </c>
      <c r="F885" t="s">
        <v>35</v>
      </c>
      <c r="G885">
        <f>VLOOKUP(C885,'Šifre izdelkov'!$A$2:$E$14,4,FALSE)</f>
        <v>0.98</v>
      </c>
      <c r="H885">
        <f>VLOOKUP(C885,'Šifre izdelkov'!$A$2:$E$14,5,FALSE)</f>
        <v>1.421</v>
      </c>
      <c r="I885">
        <v>15</v>
      </c>
    </row>
    <row r="886" spans="1:9" hidden="1" x14ac:dyDescent="0.25">
      <c r="A886" s="1">
        <f t="shared" si="5"/>
        <v>45679</v>
      </c>
      <c r="B886" t="s">
        <v>11</v>
      </c>
      <c r="C886">
        <v>5</v>
      </c>
      <c r="D886" t="str">
        <f>VLOOKUP(C886,'Šifre izdelkov'!$A$2:$E$14,2,FALSE)</f>
        <v>Olje</v>
      </c>
      <c r="E886" t="str">
        <f>VLOOKUP(C886,'Šifre izdelkov'!$A$2:$E$14,3,FALSE)</f>
        <v>Osnovna živila</v>
      </c>
      <c r="F886" t="s">
        <v>35</v>
      </c>
      <c r="G886">
        <f>VLOOKUP(C886,'Šifre izdelkov'!$A$2:$E$14,4,FALSE)</f>
        <v>2.1</v>
      </c>
      <c r="H886">
        <f>VLOOKUP(C886,'Šifre izdelkov'!$A$2:$E$14,5,FALSE)</f>
        <v>3.0449999999999999</v>
      </c>
      <c r="I886">
        <v>24</v>
      </c>
    </row>
    <row r="887" spans="1:9" hidden="1" x14ac:dyDescent="0.25">
      <c r="A887" s="1">
        <f t="shared" si="5"/>
        <v>45680</v>
      </c>
      <c r="B887" t="s">
        <v>9</v>
      </c>
      <c r="C887">
        <v>9</v>
      </c>
      <c r="D887" t="str">
        <f>VLOOKUP(C887,'Šifre izdelkov'!$A$2:$E$14,2,FALSE)</f>
        <v>Sol</v>
      </c>
      <c r="E887" t="str">
        <f>VLOOKUP(C887,'Šifre izdelkov'!$A$2:$E$14,3,FALSE)</f>
        <v>Začimbe</v>
      </c>
      <c r="F887" t="s">
        <v>35</v>
      </c>
      <c r="G887">
        <f>VLOOKUP(C887,'Šifre izdelkov'!$A$2:$E$14,4,FALSE)</f>
        <v>0.7</v>
      </c>
      <c r="H887">
        <f>VLOOKUP(C887,'Šifre izdelkov'!$A$2:$E$14,5,FALSE)</f>
        <v>1.0149999999999999</v>
      </c>
      <c r="I887">
        <v>23</v>
      </c>
    </row>
    <row r="888" spans="1:9" hidden="1" x14ac:dyDescent="0.25">
      <c r="A888" s="1">
        <f t="shared" si="5"/>
        <v>45681</v>
      </c>
      <c r="B888" t="s">
        <v>10</v>
      </c>
      <c r="C888">
        <v>8</v>
      </c>
      <c r="D888" t="str">
        <f>VLOOKUP(C888,'Šifre izdelkov'!$A$2:$E$14,2,FALSE)</f>
        <v>Pelati</v>
      </c>
      <c r="E888" t="str">
        <f>VLOOKUP(C888,'Šifre izdelkov'!$A$2:$E$14,3,FALSE)</f>
        <v>Konzervirana hrana</v>
      </c>
      <c r="F888" t="s">
        <v>36</v>
      </c>
      <c r="G888">
        <f>VLOOKUP(C888,'Šifre izdelkov'!$A$2:$E$14,4,FALSE)</f>
        <v>1.9</v>
      </c>
      <c r="H888">
        <f>VLOOKUP(C888,'Šifre izdelkov'!$A$2:$E$14,5,FALSE)</f>
        <v>2.7549999999999999</v>
      </c>
      <c r="I888">
        <v>30</v>
      </c>
    </row>
    <row r="889" spans="1:9" hidden="1" x14ac:dyDescent="0.25">
      <c r="A889" s="1">
        <f t="shared" si="5"/>
        <v>45682</v>
      </c>
      <c r="B889" t="s">
        <v>11</v>
      </c>
      <c r="C889">
        <v>12</v>
      </c>
      <c r="D889" t="str">
        <f>VLOOKUP(C889,'Šifre izdelkov'!$A$2:$E$14,2,FALSE)</f>
        <v>Pršut</v>
      </c>
      <c r="E889" t="str">
        <f>VLOOKUP(C889,'Šifre izdelkov'!$A$2:$E$14,3,FALSE)</f>
        <v>Meso in mesni izdelki</v>
      </c>
      <c r="F889" t="s">
        <v>36</v>
      </c>
      <c r="G889">
        <f>VLOOKUP(C889,'Šifre izdelkov'!$A$2:$E$14,4,FALSE)</f>
        <v>8.75</v>
      </c>
      <c r="H889">
        <f>VLOOKUP(C889,'Šifre izdelkov'!$A$2:$E$14,5,FALSE)</f>
        <v>12.6875</v>
      </c>
      <c r="I889">
        <v>4</v>
      </c>
    </row>
    <row r="890" spans="1:9" hidden="1" x14ac:dyDescent="0.25">
      <c r="A890" s="1">
        <f t="shared" si="5"/>
        <v>45683</v>
      </c>
      <c r="B890" t="s">
        <v>9</v>
      </c>
      <c r="C890">
        <v>3</v>
      </c>
      <c r="D890" t="str">
        <f>VLOOKUP(C890,'Šifre izdelkov'!$A$2:$E$14,2,FALSE)</f>
        <v>Čaj</v>
      </c>
      <c r="E890" t="str">
        <f>VLOOKUP(C890,'Šifre izdelkov'!$A$2:$E$14,3,FALSE)</f>
        <v>Napitki</v>
      </c>
      <c r="F890" t="s">
        <v>35</v>
      </c>
      <c r="G890">
        <f>VLOOKUP(C890,'Šifre izdelkov'!$A$2:$E$14,4,FALSE)</f>
        <v>0.25</v>
      </c>
      <c r="H890">
        <f>VLOOKUP(C890,'Šifre izdelkov'!$A$2:$E$14,5,FALSE)</f>
        <v>0.36249999999999999</v>
      </c>
      <c r="I890">
        <v>6</v>
      </c>
    </row>
    <row r="891" spans="1:9" hidden="1" x14ac:dyDescent="0.25">
      <c r="A891" s="1">
        <f t="shared" si="5"/>
        <v>45684</v>
      </c>
      <c r="B891" t="s">
        <v>10</v>
      </c>
      <c r="C891">
        <v>8</v>
      </c>
      <c r="D891" t="str">
        <f>VLOOKUP(C891,'Šifre izdelkov'!$A$2:$E$14,2,FALSE)</f>
        <v>Pelati</v>
      </c>
      <c r="E891" t="str">
        <f>VLOOKUP(C891,'Šifre izdelkov'!$A$2:$E$14,3,FALSE)</f>
        <v>Konzervirana hrana</v>
      </c>
      <c r="F891" t="s">
        <v>36</v>
      </c>
      <c r="G891">
        <f>VLOOKUP(C891,'Šifre izdelkov'!$A$2:$E$14,4,FALSE)</f>
        <v>1.9</v>
      </c>
      <c r="H891">
        <f>VLOOKUP(C891,'Šifre izdelkov'!$A$2:$E$14,5,FALSE)</f>
        <v>2.7549999999999999</v>
      </c>
      <c r="I891">
        <v>11</v>
      </c>
    </row>
    <row r="892" spans="1:9" hidden="1" x14ac:dyDescent="0.25">
      <c r="A892" s="1">
        <f t="shared" si="5"/>
        <v>45685</v>
      </c>
      <c r="B892" t="s">
        <v>11</v>
      </c>
      <c r="C892">
        <v>6</v>
      </c>
      <c r="D892" t="str">
        <f>VLOOKUP(C892,'Šifre izdelkov'!$A$2:$E$14,2,FALSE)</f>
        <v>Riž</v>
      </c>
      <c r="E892" t="str">
        <f>VLOOKUP(C892,'Šifre izdelkov'!$A$2:$E$14,3,FALSE)</f>
        <v>Testenine in riž</v>
      </c>
      <c r="F892" t="s">
        <v>37</v>
      </c>
      <c r="G892">
        <f>VLOOKUP(C892,'Šifre izdelkov'!$A$2:$E$14,4,FALSE)</f>
        <v>1.67</v>
      </c>
      <c r="H892">
        <f>VLOOKUP(C892,'Šifre izdelkov'!$A$2:$E$14,5,FALSE)</f>
        <v>2.4215</v>
      </c>
      <c r="I892">
        <v>17</v>
      </c>
    </row>
    <row r="893" spans="1:9" hidden="1" x14ac:dyDescent="0.25">
      <c r="A893" s="1">
        <f t="shared" si="5"/>
        <v>45686</v>
      </c>
      <c r="B893" t="s">
        <v>9</v>
      </c>
      <c r="C893">
        <v>3</v>
      </c>
      <c r="D893" t="str">
        <f>VLOOKUP(C893,'Šifre izdelkov'!$A$2:$E$14,2,FALSE)</f>
        <v>Čaj</v>
      </c>
      <c r="E893" t="str">
        <f>VLOOKUP(C893,'Šifre izdelkov'!$A$2:$E$14,3,FALSE)</f>
        <v>Napitki</v>
      </c>
      <c r="F893" t="s">
        <v>33</v>
      </c>
      <c r="G893">
        <f>VLOOKUP(C893,'Šifre izdelkov'!$A$2:$E$14,4,FALSE)</f>
        <v>0.25</v>
      </c>
      <c r="H893">
        <f>VLOOKUP(C893,'Šifre izdelkov'!$A$2:$E$14,5,FALSE)</f>
        <v>0.36249999999999999</v>
      </c>
      <c r="I893">
        <v>30</v>
      </c>
    </row>
    <row r="894" spans="1:9" hidden="1" x14ac:dyDescent="0.25">
      <c r="A894" s="1">
        <f t="shared" si="5"/>
        <v>45687</v>
      </c>
      <c r="B894" t="s">
        <v>10</v>
      </c>
      <c r="C894">
        <v>2</v>
      </c>
      <c r="D894" t="str">
        <f>VLOOKUP(C894,'Šifre izdelkov'!$A$2:$E$14,2,FALSE)</f>
        <v>Kakav</v>
      </c>
      <c r="E894" t="str">
        <f>VLOOKUP(C894,'Šifre izdelkov'!$A$2:$E$14,3,FALSE)</f>
        <v>Napitki</v>
      </c>
      <c r="F894" t="s">
        <v>37</v>
      </c>
      <c r="G894">
        <f>VLOOKUP(C894,'Šifre izdelkov'!$A$2:$E$14,4,FALSE)</f>
        <v>0.3</v>
      </c>
      <c r="H894">
        <f>VLOOKUP(C894,'Šifre izdelkov'!$A$2:$E$14,5,FALSE)</f>
        <v>0.435</v>
      </c>
      <c r="I894">
        <v>15</v>
      </c>
    </row>
    <row r="895" spans="1:9" hidden="1" x14ac:dyDescent="0.25">
      <c r="A895" s="1">
        <f t="shared" si="5"/>
        <v>45688</v>
      </c>
      <c r="B895" t="s">
        <v>11</v>
      </c>
      <c r="C895">
        <v>11</v>
      </c>
      <c r="D895" t="str">
        <f>VLOOKUP(C895,'Šifre izdelkov'!$A$2:$E$14,2,FALSE)</f>
        <v>Sladkor</v>
      </c>
      <c r="E895" t="str">
        <f>VLOOKUP(C895,'Šifre izdelkov'!$A$2:$E$14,3,FALSE)</f>
        <v>Osnovna živila</v>
      </c>
      <c r="F895" t="s">
        <v>37</v>
      </c>
      <c r="G895">
        <f>VLOOKUP(C895,'Šifre izdelkov'!$A$2:$E$14,4,FALSE)</f>
        <v>0.77</v>
      </c>
      <c r="H895">
        <f>VLOOKUP(C895,'Šifre izdelkov'!$A$2:$E$14,5,FALSE)</f>
        <v>1.1165</v>
      </c>
      <c r="I895">
        <v>13</v>
      </c>
    </row>
    <row r="896" spans="1:9" hidden="1" x14ac:dyDescent="0.25">
      <c r="A896" s="1">
        <f t="shared" si="5"/>
        <v>45689</v>
      </c>
      <c r="B896" t="s">
        <v>9</v>
      </c>
      <c r="C896">
        <v>7</v>
      </c>
      <c r="D896" t="str">
        <f>VLOOKUP(C896,'Šifre izdelkov'!$A$2:$E$14,2,FALSE)</f>
        <v>Moka</v>
      </c>
      <c r="E896" t="str">
        <f>VLOOKUP(C896,'Šifre izdelkov'!$A$2:$E$14,3,FALSE)</f>
        <v>Osnovna živila</v>
      </c>
      <c r="F896" t="s">
        <v>37</v>
      </c>
      <c r="G896">
        <f>VLOOKUP(C896,'Šifre izdelkov'!$A$2:$E$14,4,FALSE)</f>
        <v>0.55000000000000004</v>
      </c>
      <c r="H896">
        <f>VLOOKUP(C896,'Šifre izdelkov'!$A$2:$E$14,5,FALSE)</f>
        <v>0.79749999999999999</v>
      </c>
      <c r="I896">
        <v>13</v>
      </c>
    </row>
    <row r="897" spans="1:9" hidden="1" x14ac:dyDescent="0.25">
      <c r="A897" s="1">
        <f t="shared" si="5"/>
        <v>45690</v>
      </c>
      <c r="B897" t="s">
        <v>10</v>
      </c>
      <c r="C897">
        <v>4</v>
      </c>
      <c r="D897" t="str">
        <f>VLOOKUP(C897,'Šifre izdelkov'!$A$2:$E$14,2,FALSE)</f>
        <v>Mleko</v>
      </c>
      <c r="E897" t="str">
        <f>VLOOKUP(C897,'Šifre izdelkov'!$A$2:$E$14,3,FALSE)</f>
        <v>Mleko in mlečni izdelki</v>
      </c>
      <c r="F897" t="s">
        <v>35</v>
      </c>
      <c r="G897">
        <f>VLOOKUP(C897,'Šifre izdelkov'!$A$2:$E$14,4,FALSE)</f>
        <v>0.8</v>
      </c>
      <c r="H897">
        <f>VLOOKUP(C897,'Šifre izdelkov'!$A$2:$E$14,5,FALSE)</f>
        <v>1.1599999999999999</v>
      </c>
      <c r="I897">
        <v>18</v>
      </c>
    </row>
    <row r="898" spans="1:9" hidden="1" x14ac:dyDescent="0.25">
      <c r="A898" s="1">
        <f t="shared" si="5"/>
        <v>45691</v>
      </c>
      <c r="B898" t="s">
        <v>11</v>
      </c>
      <c r="C898">
        <v>6</v>
      </c>
      <c r="D898" t="str">
        <f>VLOOKUP(C898,'Šifre izdelkov'!$A$2:$E$14,2,FALSE)</f>
        <v>Riž</v>
      </c>
      <c r="E898" t="str">
        <f>VLOOKUP(C898,'Šifre izdelkov'!$A$2:$E$14,3,FALSE)</f>
        <v>Testenine in riž</v>
      </c>
      <c r="F898" t="s">
        <v>36</v>
      </c>
      <c r="G898">
        <f>VLOOKUP(C898,'Šifre izdelkov'!$A$2:$E$14,4,FALSE)</f>
        <v>1.67</v>
      </c>
      <c r="H898">
        <f>VLOOKUP(C898,'Šifre izdelkov'!$A$2:$E$14,5,FALSE)</f>
        <v>2.4215</v>
      </c>
      <c r="I898">
        <v>5</v>
      </c>
    </row>
    <row r="899" spans="1:9" hidden="1" x14ac:dyDescent="0.25">
      <c r="A899" s="1">
        <f t="shared" ref="A899:A904" si="6">+A898+1</f>
        <v>45692</v>
      </c>
      <c r="B899" t="s">
        <v>9</v>
      </c>
      <c r="C899">
        <v>10</v>
      </c>
      <c r="D899" t="str">
        <f>VLOOKUP(C899,'Šifre izdelkov'!$A$2:$E$14,2,FALSE)</f>
        <v>Maslo</v>
      </c>
      <c r="E899" t="str">
        <f>VLOOKUP(C899,'Šifre izdelkov'!$A$2:$E$14,3,FALSE)</f>
        <v>Mleko in mlečni izdelki</v>
      </c>
      <c r="F899" t="s">
        <v>37</v>
      </c>
      <c r="G899">
        <f>VLOOKUP(C899,'Šifre izdelkov'!$A$2:$E$14,4,FALSE)</f>
        <v>0.98</v>
      </c>
      <c r="H899">
        <f>VLOOKUP(C899,'Šifre izdelkov'!$A$2:$E$14,5,FALSE)</f>
        <v>1.421</v>
      </c>
      <c r="I899">
        <v>18</v>
      </c>
    </row>
    <row r="900" spans="1:9" hidden="1" x14ac:dyDescent="0.25">
      <c r="A900" s="1">
        <f t="shared" si="6"/>
        <v>45693</v>
      </c>
      <c r="B900" t="s">
        <v>10</v>
      </c>
      <c r="C900">
        <v>13</v>
      </c>
      <c r="D900" t="str">
        <f>VLOOKUP(C900,'Šifre izdelkov'!$A$2:$E$14,2,FALSE)</f>
        <v>Rezanci</v>
      </c>
      <c r="E900" t="str">
        <f>VLOOKUP(C900,'Šifre izdelkov'!$A$2:$E$14,3,FALSE)</f>
        <v>Testenine in riž</v>
      </c>
      <c r="F900" t="s">
        <v>33</v>
      </c>
      <c r="G900">
        <f>VLOOKUP(C900,'Šifre izdelkov'!$A$2:$E$14,4,FALSE)</f>
        <v>0.8</v>
      </c>
      <c r="H900">
        <f>VLOOKUP(C900,'Šifre izdelkov'!$A$2:$E$14,5,FALSE)</f>
        <v>1.1599999999999999</v>
      </c>
      <c r="I900">
        <v>4</v>
      </c>
    </row>
    <row r="901" spans="1:9" hidden="1" x14ac:dyDescent="0.25">
      <c r="A901" s="1">
        <f t="shared" si="6"/>
        <v>45694</v>
      </c>
      <c r="B901" t="s">
        <v>11</v>
      </c>
      <c r="C901">
        <v>13</v>
      </c>
      <c r="D901" t="str">
        <f>VLOOKUP(C901,'Šifre izdelkov'!$A$2:$E$14,2,FALSE)</f>
        <v>Rezanci</v>
      </c>
      <c r="E901" t="str">
        <f>VLOOKUP(C901,'Šifre izdelkov'!$A$2:$E$14,3,FALSE)</f>
        <v>Testenine in riž</v>
      </c>
      <c r="F901" t="s">
        <v>34</v>
      </c>
      <c r="G901">
        <f>VLOOKUP(C901,'Šifre izdelkov'!$A$2:$E$14,4,FALSE)</f>
        <v>0.8</v>
      </c>
      <c r="H901">
        <f>VLOOKUP(C901,'Šifre izdelkov'!$A$2:$E$14,5,FALSE)</f>
        <v>1.1599999999999999</v>
      </c>
      <c r="I901">
        <v>5</v>
      </c>
    </row>
    <row r="902" spans="1:9" hidden="1" x14ac:dyDescent="0.25">
      <c r="A902" s="1">
        <f t="shared" si="6"/>
        <v>45695</v>
      </c>
      <c r="B902" t="s">
        <v>9</v>
      </c>
      <c r="C902">
        <v>7</v>
      </c>
      <c r="D902" t="str">
        <f>VLOOKUP(C902,'Šifre izdelkov'!$A$2:$E$14,2,FALSE)</f>
        <v>Moka</v>
      </c>
      <c r="E902" t="str">
        <f>VLOOKUP(C902,'Šifre izdelkov'!$A$2:$E$14,3,FALSE)</f>
        <v>Osnovna živila</v>
      </c>
      <c r="F902" t="s">
        <v>35</v>
      </c>
      <c r="G902">
        <f>VLOOKUP(C902,'Šifre izdelkov'!$A$2:$E$14,4,FALSE)</f>
        <v>0.55000000000000004</v>
      </c>
      <c r="H902">
        <f>VLOOKUP(C902,'Šifre izdelkov'!$A$2:$E$14,5,FALSE)</f>
        <v>0.79749999999999999</v>
      </c>
      <c r="I902">
        <v>26</v>
      </c>
    </row>
    <row r="903" spans="1:9" hidden="1" x14ac:dyDescent="0.25">
      <c r="A903" s="1">
        <f t="shared" si="6"/>
        <v>45696</v>
      </c>
      <c r="B903" t="s">
        <v>10</v>
      </c>
      <c r="C903">
        <v>10</v>
      </c>
      <c r="D903" t="str">
        <f>VLOOKUP(C903,'Šifre izdelkov'!$A$2:$E$14,2,FALSE)</f>
        <v>Maslo</v>
      </c>
      <c r="E903" t="str">
        <f>VLOOKUP(C903,'Šifre izdelkov'!$A$2:$E$14,3,FALSE)</f>
        <v>Mleko in mlečni izdelki</v>
      </c>
      <c r="F903" t="s">
        <v>33</v>
      </c>
      <c r="G903">
        <f>VLOOKUP(C903,'Šifre izdelkov'!$A$2:$E$14,4,FALSE)</f>
        <v>0.98</v>
      </c>
      <c r="H903">
        <f>VLOOKUP(C903,'Šifre izdelkov'!$A$2:$E$14,5,FALSE)</f>
        <v>1.421</v>
      </c>
      <c r="I903">
        <v>20</v>
      </c>
    </row>
    <row r="904" spans="1:9" hidden="1" x14ac:dyDescent="0.25">
      <c r="A904" s="1">
        <f t="shared" si="6"/>
        <v>45697</v>
      </c>
      <c r="B904" t="s">
        <v>11</v>
      </c>
      <c r="C904">
        <v>7</v>
      </c>
      <c r="D904" t="str">
        <f>VLOOKUP(C904,'Šifre izdelkov'!$A$2:$E$14,2,FALSE)</f>
        <v>Moka</v>
      </c>
      <c r="E904" t="str">
        <f>VLOOKUP(C904,'Šifre izdelkov'!$A$2:$E$14,3,FALSE)</f>
        <v>Osnovna živila</v>
      </c>
      <c r="F904" t="s">
        <v>34</v>
      </c>
      <c r="G904">
        <f>VLOOKUP(C904,'Šifre izdelkov'!$A$2:$E$14,4,FALSE)</f>
        <v>0.55000000000000004</v>
      </c>
      <c r="H904">
        <f>VLOOKUP(C904,'Šifre izdelkov'!$A$2:$E$14,5,FALSE)</f>
        <v>0.79749999999999999</v>
      </c>
      <c r="I904">
        <v>25</v>
      </c>
    </row>
    <row r="905" spans="1:9" hidden="1" x14ac:dyDescent="0.25">
      <c r="A905" s="1">
        <v>45698</v>
      </c>
      <c r="B905" t="s">
        <v>10</v>
      </c>
      <c r="C905">
        <v>8</v>
      </c>
      <c r="D905" t="str">
        <f>VLOOKUP(C905,'Šifre izdelkov'!$A$2:$E$14,2,FALSE)</f>
        <v>Pelati</v>
      </c>
      <c r="E905" t="str">
        <f>VLOOKUP(C905,'Šifre izdelkov'!$A$2:$E$14,3,FALSE)</f>
        <v>Konzervirana hrana</v>
      </c>
      <c r="F905" t="s">
        <v>35</v>
      </c>
      <c r="G905">
        <f>VLOOKUP(C905,'Šifre izdelkov'!$A$2:$E$14,4,FALSE)</f>
        <v>1.9</v>
      </c>
      <c r="H905">
        <f>VLOOKUP(C905,'Šifre izdelkov'!$A$2:$E$14,5,FALSE)</f>
        <v>2.7549999999999999</v>
      </c>
      <c r="I905">
        <v>15</v>
      </c>
    </row>
  </sheetData>
  <pageMargins left="0.7" right="0.7" top="0.75" bottom="0.75" header="0.3" footer="0.3"/>
  <ignoredErrors>
    <ignoredError sqref="A2:A904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CCFF2-B1D8-47DD-AAAE-2FF4D87ADEE9}">
  <dimension ref="A1:E14"/>
  <sheetViews>
    <sheetView zoomScale="205" zoomScaleNormal="205" workbookViewId="0">
      <selection activeCell="E2" sqref="E2:E14"/>
    </sheetView>
  </sheetViews>
  <sheetFormatPr defaultRowHeight="15" x14ac:dyDescent="0.25"/>
  <cols>
    <col min="1" max="1" width="11.7109375" bestFit="1" customWidth="1"/>
    <col min="2" max="2" width="12.5703125" bestFit="1" customWidth="1"/>
    <col min="3" max="3" width="21.42578125" bestFit="1" customWidth="1"/>
    <col min="4" max="4" width="13.85546875" bestFit="1" customWidth="1"/>
    <col min="5" max="5" width="14" bestFit="1" customWidth="1"/>
  </cols>
  <sheetData>
    <row r="1" spans="1:5" x14ac:dyDescent="0.25">
      <c r="A1" t="s">
        <v>5</v>
      </c>
      <c r="B1" t="s">
        <v>6</v>
      </c>
      <c r="C1" t="s">
        <v>21</v>
      </c>
      <c r="D1" t="s">
        <v>2</v>
      </c>
      <c r="E1" t="s">
        <v>3</v>
      </c>
    </row>
    <row r="2" spans="1:5" x14ac:dyDescent="0.25">
      <c r="A2">
        <v>1</v>
      </c>
      <c r="B2" t="s">
        <v>12</v>
      </c>
      <c r="C2" t="s">
        <v>30</v>
      </c>
      <c r="D2">
        <v>0.5</v>
      </c>
      <c r="E2">
        <f>+D2*1.45</f>
        <v>0.72499999999999998</v>
      </c>
    </row>
    <row r="3" spans="1:5" x14ac:dyDescent="0.25">
      <c r="A3">
        <v>2</v>
      </c>
      <c r="B3" t="s">
        <v>31</v>
      </c>
      <c r="C3" t="s">
        <v>30</v>
      </c>
      <c r="D3">
        <v>0.3</v>
      </c>
      <c r="E3">
        <f t="shared" ref="E3:E14" si="0">+D3*1.45</f>
        <v>0.435</v>
      </c>
    </row>
    <row r="4" spans="1:5" x14ac:dyDescent="0.25">
      <c r="A4">
        <v>3</v>
      </c>
      <c r="B4" t="s">
        <v>32</v>
      </c>
      <c r="C4" t="s">
        <v>30</v>
      </c>
      <c r="D4">
        <v>0.25</v>
      </c>
      <c r="E4">
        <f t="shared" si="0"/>
        <v>0.36249999999999999</v>
      </c>
    </row>
    <row r="5" spans="1:5" x14ac:dyDescent="0.25">
      <c r="A5">
        <v>4</v>
      </c>
      <c r="B5" t="s">
        <v>13</v>
      </c>
      <c r="C5" t="s">
        <v>22</v>
      </c>
      <c r="D5">
        <v>0.8</v>
      </c>
      <c r="E5">
        <f t="shared" si="0"/>
        <v>1.1599999999999999</v>
      </c>
    </row>
    <row r="6" spans="1:5" x14ac:dyDescent="0.25">
      <c r="A6">
        <v>5</v>
      </c>
      <c r="B6" t="s">
        <v>14</v>
      </c>
      <c r="C6" t="s">
        <v>23</v>
      </c>
      <c r="D6">
        <v>2.1</v>
      </c>
      <c r="E6">
        <f t="shared" si="0"/>
        <v>3.0449999999999999</v>
      </c>
    </row>
    <row r="7" spans="1:5" x14ac:dyDescent="0.25">
      <c r="A7">
        <v>6</v>
      </c>
      <c r="B7" t="s">
        <v>15</v>
      </c>
      <c r="C7" t="s">
        <v>28</v>
      </c>
      <c r="D7">
        <v>1.67</v>
      </c>
      <c r="E7">
        <f t="shared" si="0"/>
        <v>2.4215</v>
      </c>
    </row>
    <row r="8" spans="1:5" x14ac:dyDescent="0.25">
      <c r="A8">
        <v>7</v>
      </c>
      <c r="B8" t="s">
        <v>16</v>
      </c>
      <c r="C8" t="s">
        <v>23</v>
      </c>
      <c r="D8">
        <v>0.55000000000000004</v>
      </c>
      <c r="E8">
        <f t="shared" si="0"/>
        <v>0.79749999999999999</v>
      </c>
    </row>
    <row r="9" spans="1:5" x14ac:dyDescent="0.25">
      <c r="A9">
        <v>8</v>
      </c>
      <c r="B9" t="s">
        <v>17</v>
      </c>
      <c r="C9" t="s">
        <v>26</v>
      </c>
      <c r="D9">
        <v>1.9</v>
      </c>
      <c r="E9">
        <f t="shared" si="0"/>
        <v>2.7549999999999999</v>
      </c>
    </row>
    <row r="10" spans="1:5" x14ac:dyDescent="0.25">
      <c r="A10">
        <v>9</v>
      </c>
      <c r="B10" t="s">
        <v>18</v>
      </c>
      <c r="C10" t="s">
        <v>24</v>
      </c>
      <c r="D10">
        <v>0.7</v>
      </c>
      <c r="E10">
        <f t="shared" si="0"/>
        <v>1.0149999999999999</v>
      </c>
    </row>
    <row r="11" spans="1:5" x14ac:dyDescent="0.25">
      <c r="A11">
        <v>10</v>
      </c>
      <c r="B11" t="s">
        <v>19</v>
      </c>
      <c r="C11" t="s">
        <v>22</v>
      </c>
      <c r="D11">
        <v>0.98</v>
      </c>
      <c r="E11">
        <f t="shared" si="0"/>
        <v>1.421</v>
      </c>
    </row>
    <row r="12" spans="1:5" x14ac:dyDescent="0.25">
      <c r="A12">
        <v>11</v>
      </c>
      <c r="B12" t="s">
        <v>20</v>
      </c>
      <c r="C12" t="s">
        <v>23</v>
      </c>
      <c r="D12">
        <v>0.77</v>
      </c>
      <c r="E12">
        <f t="shared" si="0"/>
        <v>1.1165</v>
      </c>
    </row>
    <row r="13" spans="1:5" x14ac:dyDescent="0.25">
      <c r="A13">
        <v>12</v>
      </c>
      <c r="B13" t="s">
        <v>29</v>
      </c>
      <c r="C13" t="s">
        <v>25</v>
      </c>
      <c r="D13">
        <v>8.75</v>
      </c>
      <c r="E13">
        <f t="shared" si="0"/>
        <v>12.6875</v>
      </c>
    </row>
    <row r="14" spans="1:5" x14ac:dyDescent="0.25">
      <c r="A14">
        <v>13</v>
      </c>
      <c r="B14" t="s">
        <v>27</v>
      </c>
      <c r="C14" t="s">
        <v>28</v>
      </c>
      <c r="D14">
        <v>0.8</v>
      </c>
      <c r="E14">
        <f t="shared" si="0"/>
        <v>1.1599999999999999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List2</vt:lpstr>
      <vt:lpstr>List1</vt:lpstr>
      <vt:lpstr>Šifre izdelkov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Branka Kajiš</dc:creator>
  <cp:lastModifiedBy>Branka Kajiš</cp:lastModifiedBy>
  <dcterms:created xsi:type="dcterms:W3CDTF">2025-02-09T17:56:05Z</dcterms:created>
  <dcterms:modified xsi:type="dcterms:W3CDTF">2025-02-10T14:26:22Z</dcterms:modified>
</cp:coreProperties>
</file>